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47" documentId="11_9C196BE0AEA368DA6348BB1A0EAAED3DB19A65C1" xr6:coauthVersionLast="47" xr6:coauthVersionMax="47" xr10:uidLastSave="{1E4AA326-A756-47A1-BDD6-73C82D392C62}"/>
  <bookViews>
    <workbookView xWindow="-120" yWindow="-120" windowWidth="29040" windowHeight="15720" xr2:uid="{00000000-000D-0000-FFFF-FFFF00000000}"/>
  </bookViews>
  <sheets>
    <sheet name="Sede Central y OPP" sheetId="1" r:id="rId1"/>
  </sheets>
  <definedNames>
    <definedName name="_xlnm.Print_Area" localSheetId="0">'Sede Central y OPP'!$A$1:$F$50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B20" i="1"/>
  <c r="D19" i="1"/>
  <c r="C17" i="1"/>
  <c r="D15" i="1"/>
  <c r="D8" i="1"/>
  <c r="D3" i="1"/>
  <c r="C3" i="1"/>
</calcChain>
</file>

<file path=xl/sharedStrings.xml><?xml version="1.0" encoding="utf-8"?>
<sst xmlns="http://schemas.openxmlformats.org/spreadsheetml/2006/main" count="22" uniqueCount="22">
  <si>
    <t>Oficinas</t>
  </si>
  <si>
    <t>Abril</t>
  </si>
  <si>
    <t>Mayo</t>
  </si>
  <si>
    <t>Junio</t>
  </si>
  <si>
    <t>Sede Central</t>
  </si>
  <si>
    <t>Santo Domingo Este</t>
  </si>
  <si>
    <t>Punto Gob. Sambil</t>
  </si>
  <si>
    <t>Centro de los Héroes</t>
  </si>
  <si>
    <t>Santo Domingo Oeste</t>
  </si>
  <si>
    <t>Santiago</t>
  </si>
  <si>
    <t>Santiago de los Caballeros Centro</t>
  </si>
  <si>
    <t>San Pedro de Macorís</t>
  </si>
  <si>
    <t>San Francisco de Macorís</t>
  </si>
  <si>
    <t>Barahona</t>
  </si>
  <si>
    <t>Puerto Plata</t>
  </si>
  <si>
    <t>Nagua</t>
  </si>
  <si>
    <t>Monte Cristi</t>
  </si>
  <si>
    <t>La Vega</t>
  </si>
  <si>
    <t>Higuey</t>
  </si>
  <si>
    <t>Azua</t>
  </si>
  <si>
    <t>Bonao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</si>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</sst>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charset val="134"/>
      <scheme val="minor"/>
    </font>
    <font>
      <b/>
      <sz val="12"/>
      <color rgb="FF002060"/>
      <name val="Times New Roman"/>
      <charset val="134"/>
    </font>
    <font>
      <b/>
      <sz val="12"/>
      <color rgb="FFFF0000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name val="Aptos Narrow"/>
      <charset val="134"/>
      <scheme val="minor"/>
    </font>
    <font>
      <sz val="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3" fontId="0" fillId="2" borderId="0" xfId="0" applyNumberFormat="1" applyFill="1"/>
    <xf numFmtId="3" fontId="6" fillId="2" borderId="0" xfId="0" applyNumberFormat="1" applyFont="1" applyFill="1"/>
    <xf numFmtId="0" fontId="7" fillId="0" borderId="0" xfId="0" applyFont="1"/>
    <xf numFmtId="0" fontId="8" fillId="2" borderId="0" xfId="0" applyFont="1" applyFill="1"/>
    <xf numFmtId="0" fontId="9" fillId="2" borderId="0" xfId="0" applyFont="1" applyFill="1"/>
    <xf numFmtId="0" fontId="5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3" fontId="0" fillId="2" borderId="0" xfId="0" applyNumberFormat="1" applyFill="1" applyBorder="1"/>
    <xf numFmtId="0" fontId="10" fillId="2" borderId="0" xfId="0" applyFont="1" applyFill="1" applyBorder="1" applyAlignment="1">
      <alignment horizontal="center" vertical="center"/>
    </xf>
    <xf numFmtId="0" fontId="3" fillId="0" borderId="0" xfId="0" applyFont="1" applyBorder="1"/>
    <xf numFmtId="3" fontId="3" fillId="0" borderId="0" xfId="0" applyNumberFormat="1" applyFont="1" applyBorder="1" applyAlignment="1">
      <alignment horizontal="center" vertical="center"/>
    </xf>
    <xf numFmtId="0" fontId="11" fillId="0" borderId="0" xfId="0" applyFont="1" applyBorder="1"/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zoomScale="110" zoomScaleNormal="110" workbookViewId="0">
      <selection activeCell="A25" sqref="A25"/>
    </sheetView>
  </sheetViews>
  <sheetFormatPr baseColWidth="10" defaultColWidth="11.375" defaultRowHeight="13.5"/>
  <cols>
    <col min="1" max="1" width="33.25" style="1" customWidth="1"/>
    <col min="2" max="2" width="32.875" customWidth="1"/>
    <col min="3" max="3" width="19" customWidth="1"/>
    <col min="4" max="7" width="11.375" style="1"/>
  </cols>
  <sheetData>
    <row r="1" spans="1:5">
      <c r="B1" s="1"/>
      <c r="C1" s="1"/>
    </row>
    <row r="2" spans="1:5" ht="15.75">
      <c r="A2" s="12" t="s">
        <v>0</v>
      </c>
      <c r="B2" s="12" t="s">
        <v>1</v>
      </c>
      <c r="C2" s="12" t="s">
        <v>2</v>
      </c>
      <c r="D2" s="12" t="s">
        <v>3</v>
      </c>
    </row>
    <row r="3" spans="1:5" ht="15.75">
      <c r="A3" s="13" t="s">
        <v>4</v>
      </c>
      <c r="B3" s="16">
        <v>6365</v>
      </c>
      <c r="C3" s="16">
        <f>4432+2634</f>
        <v>7066</v>
      </c>
      <c r="D3" s="16">
        <f>6+1410</f>
        <v>1416</v>
      </c>
    </row>
    <row r="4" spans="1:5" ht="15.75">
      <c r="A4" s="13" t="s">
        <v>5</v>
      </c>
      <c r="B4" s="14">
        <v>0</v>
      </c>
      <c r="C4" s="16">
        <v>4387</v>
      </c>
      <c r="D4" s="16">
        <v>2604</v>
      </c>
    </row>
    <row r="5" spans="1:5" ht="15.75">
      <c r="A5" s="13" t="s">
        <v>6</v>
      </c>
      <c r="B5" s="16">
        <v>1969</v>
      </c>
      <c r="C5" s="14">
        <v>351</v>
      </c>
      <c r="D5" s="14">
        <v>2</v>
      </c>
    </row>
    <row r="6" spans="1:5" ht="15.75">
      <c r="A6" s="13" t="s">
        <v>7</v>
      </c>
      <c r="B6" s="14">
        <v>0</v>
      </c>
      <c r="C6" s="16">
        <v>3577</v>
      </c>
      <c r="D6" s="16">
        <v>2267</v>
      </c>
      <c r="E6" s="2"/>
    </row>
    <row r="7" spans="1:5" ht="15.75">
      <c r="A7" s="13" t="s">
        <v>8</v>
      </c>
      <c r="B7" s="14">
        <v>0</v>
      </c>
      <c r="C7" s="14">
        <v>0</v>
      </c>
      <c r="D7" s="14">
        <v>216</v>
      </c>
      <c r="E7" s="3"/>
    </row>
    <row r="8" spans="1:5" ht="15.75">
      <c r="A8" s="13" t="s">
        <v>9</v>
      </c>
      <c r="B8" s="16">
        <v>4006</v>
      </c>
      <c r="C8" s="16">
        <v>4182</v>
      </c>
      <c r="D8" s="14">
        <f>91+18</f>
        <v>109</v>
      </c>
      <c r="E8" s="2"/>
    </row>
    <row r="9" spans="1:5" ht="15.75">
      <c r="A9" s="13" t="s">
        <v>10</v>
      </c>
      <c r="B9" s="14">
        <v>0</v>
      </c>
      <c r="C9" s="14">
        <v>655</v>
      </c>
      <c r="D9" s="14">
        <v>207</v>
      </c>
      <c r="E9" s="10"/>
    </row>
    <row r="10" spans="1:5" ht="15.75">
      <c r="A10" s="13" t="s">
        <v>11</v>
      </c>
      <c r="B10" s="16">
        <v>1701</v>
      </c>
      <c r="C10" s="16">
        <v>2569</v>
      </c>
      <c r="D10" s="14">
        <v>473</v>
      </c>
    </row>
    <row r="11" spans="1:5" s="1" customFormat="1" ht="15.75">
      <c r="A11" s="13" t="s">
        <v>12</v>
      </c>
      <c r="B11" s="14">
        <v>918</v>
      </c>
      <c r="C11" s="14">
        <v>709</v>
      </c>
      <c r="D11" s="14">
        <v>388</v>
      </c>
    </row>
    <row r="12" spans="1:5" s="1" customFormat="1" ht="15.75">
      <c r="A12" s="13" t="s">
        <v>13</v>
      </c>
      <c r="B12" s="14">
        <v>688</v>
      </c>
      <c r="C12" s="16">
        <v>1055</v>
      </c>
      <c r="D12" s="14">
        <v>889</v>
      </c>
    </row>
    <row r="13" spans="1:5" s="1" customFormat="1" ht="15.75">
      <c r="A13" s="13" t="s">
        <v>14</v>
      </c>
      <c r="B13" s="14">
        <v>952</v>
      </c>
      <c r="C13" s="16">
        <v>1054</v>
      </c>
      <c r="D13" s="16">
        <v>1538</v>
      </c>
    </row>
    <row r="14" spans="1:5" s="1" customFormat="1" ht="15.75">
      <c r="A14" s="13" t="s">
        <v>15</v>
      </c>
      <c r="B14" s="14">
        <v>719</v>
      </c>
      <c r="C14" s="14">
        <v>872</v>
      </c>
      <c r="D14" s="14">
        <v>699</v>
      </c>
    </row>
    <row r="15" spans="1:5" s="1" customFormat="1" ht="15.75">
      <c r="A15" s="13" t="s">
        <v>16</v>
      </c>
      <c r="B15" s="14">
        <v>753</v>
      </c>
      <c r="C15" s="14">
        <v>629</v>
      </c>
      <c r="D15" s="14">
        <f>592+2</f>
        <v>594</v>
      </c>
    </row>
    <row r="16" spans="1:5" s="1" customFormat="1" ht="15.75">
      <c r="A16" s="13" t="s">
        <v>17</v>
      </c>
      <c r="B16" s="16">
        <v>1732</v>
      </c>
      <c r="C16" s="16">
        <v>2250</v>
      </c>
      <c r="D16" s="14">
        <v>844</v>
      </c>
    </row>
    <row r="17" spans="1:7" s="1" customFormat="1" ht="15.75">
      <c r="A17" s="13" t="s">
        <v>18</v>
      </c>
      <c r="B17" s="16">
        <v>1412</v>
      </c>
      <c r="C17" s="14">
        <f>96+81</f>
        <v>177</v>
      </c>
      <c r="D17" s="14">
        <v>368</v>
      </c>
    </row>
    <row r="18" spans="1:7" s="1" customFormat="1" ht="15.75">
      <c r="A18" s="13" t="s">
        <v>19</v>
      </c>
      <c r="B18" s="17">
        <v>1203</v>
      </c>
      <c r="C18" s="14">
        <v>301</v>
      </c>
      <c r="D18" s="14">
        <v>339</v>
      </c>
    </row>
    <row r="19" spans="1:7" s="1" customFormat="1" ht="15.75">
      <c r="A19" s="13" t="s">
        <v>20</v>
      </c>
      <c r="B19" s="14">
        <v>830</v>
      </c>
      <c r="C19" s="16">
        <v>1137</v>
      </c>
      <c r="D19" s="16">
        <f>1479+16</f>
        <v>1495</v>
      </c>
    </row>
    <row r="20" spans="1:7" s="1" customFormat="1" ht="15.75">
      <c r="A20" s="15" t="s">
        <v>21</v>
      </c>
      <c r="B20" s="18">
        <f>SUM(B3:B19)</f>
        <v>23248</v>
      </c>
      <c r="C20" s="18">
        <f>SUM(C3:C19)</f>
        <v>30971</v>
      </c>
      <c r="D20" s="18">
        <f>SUM(D3:D19)</f>
        <v>14448</v>
      </c>
    </row>
    <row r="23" spans="1:7">
      <c r="F23" s="4"/>
    </row>
    <row r="28" spans="1:7">
      <c r="F28" s="5"/>
      <c r="G28" s="4"/>
    </row>
    <row r="29" spans="1:7" ht="14.25">
      <c r="B29" s="6"/>
      <c r="C29" s="11"/>
    </row>
    <row r="30" spans="1:7">
      <c r="B30" s="1"/>
      <c r="C30" s="1"/>
    </row>
    <row r="31" spans="1:7">
      <c r="B31" s="1"/>
      <c r="C31" s="1"/>
    </row>
    <row r="32" spans="1:7">
      <c r="B32" s="1"/>
      <c r="C32" s="1"/>
    </row>
    <row r="33" spans="1:3">
      <c r="B33" s="1"/>
      <c r="C33" s="1"/>
    </row>
    <row r="34" spans="1:3">
      <c r="B34" s="1"/>
      <c r="C34" s="1"/>
    </row>
    <row r="35" spans="1:3" s="1" customFormat="1"/>
    <row r="36" spans="1:3" s="1" customFormat="1"/>
    <row r="37" spans="1:3" s="1" customFormat="1"/>
    <row r="38" spans="1:3" s="1" customFormat="1"/>
    <row r="39" spans="1:3" s="1" customFormat="1"/>
    <row r="40" spans="1:3" s="1" customFormat="1"/>
    <row r="41" spans="1:3" s="1" customFormat="1"/>
    <row r="42" spans="1:3" s="1" customFormat="1"/>
    <row r="43" spans="1:3" s="1" customFormat="1"/>
    <row r="44" spans="1:3" s="1" customFormat="1"/>
    <row r="45" spans="1:3" s="1" customFormat="1"/>
    <row r="46" spans="1:3" s="1" customFormat="1"/>
    <row r="47" spans="1:3" s="1" customFormat="1" ht="14.25">
      <c r="A47" s="7"/>
      <c r="B47" s="7"/>
      <c r="C47" s="7"/>
    </row>
    <row r="48" spans="1:3" s="1" customFormat="1" ht="15">
      <c r="A48" s="8"/>
      <c r="B48" s="8"/>
      <c r="C48" s="8"/>
    </row>
    <row r="49" spans="1:3" s="1" customFormat="1" ht="14.25">
      <c r="A49" s="7"/>
      <c r="B49" s="7"/>
      <c r="C49" s="7"/>
    </row>
    <row r="50" spans="1:3" s="1" customFormat="1" ht="15">
      <c r="A50" s="8"/>
      <c r="B50" s="8"/>
      <c r="C50" s="8"/>
    </row>
    <row r="51" spans="1:3" s="1" customFormat="1" ht="15.75" customHeight="1"/>
    <row r="52" spans="1:3" s="1" customFormat="1"/>
    <row r="53" spans="1:3" s="1" customFormat="1" ht="15.75">
      <c r="B53" s="9"/>
    </row>
    <row r="54" spans="1:3" s="1" customFormat="1" ht="15.75">
      <c r="B54" s="9"/>
    </row>
    <row r="55" spans="1:3" s="1" customFormat="1"/>
    <row r="56" spans="1:3" s="1" customFormat="1"/>
    <row r="57" spans="1:3" s="1" customFormat="1"/>
    <row r="58" spans="1:3" s="1" customFormat="1"/>
    <row r="59" spans="1:3" s="1" customFormat="1"/>
    <row r="60" spans="1:3" s="1" customFormat="1"/>
    <row r="61" spans="1:3" s="1" customFormat="1"/>
  </sheetData>
  <pageMargins left="0.28999999999999998" right="0.24" top="0.28999999999999998" bottom="0.17" header="0.17" footer="0.17"/>
  <pageSetup scale="9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Sede Central y OPP</vt:lpstr>
      <vt:lpstr>'Sede Central y OPP'!Área_de_impresión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 Espinal</cp:lastModifiedBy>
  <cp:lastPrinted>2026-07-06T15:23:00Z</cp:lastPrinted>
  <dcterms:created xsi:type="dcterms:W3CDTF">2026-07-06T13:59:00Z</dcterms:created>
  <dcterms:modified xsi:type="dcterms:W3CDTF">2026-07-07T13:36:41Z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95E08E01F47E4F42B636EBC3776EB65F_13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