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pasaporterd-my.sharepoint.com/personal/bethania_espinal_pasaportes_gob_do/Documents/Desktop/"/>
    </mc:Choice>
  </mc:AlternateContent>
  <xr:revisionPtr revIDLastSave="0" documentId="8_{20328E4F-F370-4535-99FF-B7B97087552E}" xr6:coauthVersionLast="47" xr6:coauthVersionMax="47" xr10:uidLastSave="{00000000-0000-0000-0000-000000000000}"/>
  <bookViews>
    <workbookView xWindow="-120" yWindow="-120" windowWidth="29040" windowHeight="15720" xr2:uid="{D8247796-B52C-48A4-8345-316B6E468BAE}"/>
  </bookViews>
  <sheets>
    <sheet name="Hoja1" sheetId="1" r:id="rId1"/>
  </sheets>
  <externalReferences>
    <externalReference r:id="rId2"/>
  </externalReferences>
  <definedNames>
    <definedName name="_xlnm.Print_Area" localSheetId="0">Hoja1!$A$1:$J$40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9" i="1" l="1"/>
  <c r="I29" i="1"/>
  <c r="I25" i="1"/>
  <c r="C16" i="1"/>
  <c r="C15" i="1"/>
</calcChain>
</file>

<file path=xl/sharedStrings.xml><?xml version="1.0" encoding="utf-8"?>
<sst xmlns="http://schemas.openxmlformats.org/spreadsheetml/2006/main" count="68" uniqueCount="67">
  <si>
    <t>Informe de Evaluación Trimestral de las Metas Físicas-Financieras</t>
  </si>
  <si>
    <t>Código</t>
  </si>
  <si>
    <t>Documento Relacionado</t>
  </si>
  <si>
    <t>Fecha Versión</t>
  </si>
  <si>
    <t>Versión</t>
  </si>
  <si>
    <t>I -Información Instituciónal</t>
  </si>
  <si>
    <t>I.I - Completar los datos requeridos sobre la institución</t>
  </si>
  <si>
    <t>Capítulo</t>
  </si>
  <si>
    <t>0204 - MINISTERIO DE RELACIONES EXTERIORES</t>
  </si>
  <si>
    <t>Subcapítulo</t>
  </si>
  <si>
    <t>01 - MINISTERIO DE RELACIONES EXTERIORES</t>
  </si>
  <si>
    <t>Unidad Ejecutora</t>
  </si>
  <si>
    <t>0002 - DIRECCION GENERAL DE PASAPORTES</t>
  </si>
  <si>
    <t>Misión</t>
  </si>
  <si>
    <t>Desarrollar una Política de Relaciones Exteriores activa que vincule la agenda nacional de desarrollo con el contexto internacional, en beneficio de los intereses de la República Dominicana.</t>
  </si>
  <si>
    <t>Visión</t>
  </si>
  <si>
    <t>El MIREX es una institución abierta, eficiente y transparente, impulsora de la integración de la República Dominicana en la región y el mundo, ejerciendo un liderazgo constructivo y responsable, en favor del desarrollo nacional.</t>
  </si>
  <si>
    <t>II. Contribución a la Estrategia Nacional de Desarrollo</t>
  </si>
  <si>
    <t>Eje estratégico:</t>
  </si>
  <si>
    <t>Desarrollo Institucional</t>
  </si>
  <si>
    <t>Objetivo general:</t>
  </si>
  <si>
    <t>Objetivo(s) específico(s):</t>
  </si>
  <si>
    <t>III. Información del Programa</t>
  </si>
  <si>
    <t>Nombre:</t>
  </si>
  <si>
    <t>12 - Expedición, renovación y control de pasaportes</t>
  </si>
  <si>
    <t>Descripción:</t>
  </si>
  <si>
    <t>Consiste en proveer al ciudadano dominicano/a de un pasaporte como documento de viaje, que cumpla con los criterios de calidad internacional por sus altos niveles de legitimidad y seguridad, ofreciendo un servicio confiable, transparente, eficiente y oportuno.</t>
  </si>
  <si>
    <r>
      <t>Beneficiarios:</t>
    </r>
    <r>
      <rPr>
        <sz val="12"/>
        <color rgb="FF000000"/>
        <rFont val="Century Gothic"/>
        <family val="2"/>
      </rPr>
      <t xml:space="preserve"> </t>
    </r>
  </si>
  <si>
    <t>Resultado Asociado:</t>
  </si>
  <si>
    <t>IV. Formulación y Ejecución Física-Financiera</t>
  </si>
  <si>
    <t>IV.I - Desempeño financiero</t>
  </si>
  <si>
    <t>Presupuesto Inicial</t>
  </si>
  <si>
    <t>Presupuesto Vigente</t>
  </si>
  <si>
    <t>Presupuesto Ejecutado</t>
  </si>
  <si>
    <t>Porcentaje de Ejecución (ejecutado/vigente)</t>
  </si>
  <si>
    <t>IV.II - Formulación y Ejecución Trimestral de las Metas por Producto</t>
  </si>
  <si>
    <t xml:space="preserve"> Presupuesto Anual</t>
  </si>
  <si>
    <t>Programación Trimestral</t>
  </si>
  <si>
    <t>Ejecución Trimestral</t>
  </si>
  <si>
    <t>Avance</t>
  </si>
  <si>
    <t>Producto</t>
  </si>
  <si>
    <t>Indicador</t>
  </si>
  <si>
    <t>Física
(A)</t>
  </si>
  <si>
    <t>Financiera
(B)</t>
  </si>
  <si>
    <t>Física
(C)</t>
  </si>
  <si>
    <t>Financiera
(D)</t>
  </si>
  <si>
    <t>Física 
(E)</t>
  </si>
  <si>
    <t>Financiera 
 (F)</t>
  </si>
  <si>
    <t>Física 
(%)
 G=E/C</t>
  </si>
  <si>
    <t>Financiero 
(%) 
H=F/D</t>
  </si>
  <si>
    <t>5908 - Ciudadanos dominicanos reciben pasaportes emitidos.</t>
  </si>
  <si>
    <t>Porcentaje de pasaportes emitidos y renovados.</t>
  </si>
  <si>
    <t>V. Análisis de los Logros y Desviaciones</t>
  </si>
  <si>
    <t>V.I - Información de Logros y Desviaciones por Producto</t>
  </si>
  <si>
    <t xml:space="preserve">Producto: </t>
  </si>
  <si>
    <t>Ciudadanos Dominicanos reciben Pasaportes Emitidos.</t>
  </si>
  <si>
    <t xml:space="preserve">Descripción del producto: </t>
  </si>
  <si>
    <t>Logros alcanzados:</t>
  </si>
  <si>
    <t>Causas y justificación del desvío:</t>
  </si>
  <si>
    <r>
      <t xml:space="preserve">VI. </t>
    </r>
    <r>
      <rPr>
        <b/>
        <sz val="11"/>
        <color theme="0"/>
        <rFont val="Century Gothic"/>
        <family val="2"/>
      </rPr>
      <t>Oportunidades de Mejora</t>
    </r>
  </si>
  <si>
    <t xml:space="preserve">VI. I - De acuerdo a los eventos presentados durante la ejecución del producto, ¿qué aspecto puede mejorarse? </t>
  </si>
  <si>
    <t>1.4.2</t>
  </si>
  <si>
    <t>Aumentar la expedición del documento de viaje a los ciudadanos dominicanos a nivel mundial de un 781,037 en el 2024 en un 28% para 1,000,000 al 2026 plurianual.</t>
  </si>
  <si>
    <t>Poblacion Nacional</t>
  </si>
  <si>
    <t xml:space="preserve">La ejecución del Primer Trimestre 2026 se sitúa en 122,745 pasaportes emitidos, desglosados en 116,600 pasaportes mecánicos y 6,145 de pasaportes electrónicos, frente a la proyección establecida para el período. </t>
  </si>
  <si>
    <t>El anuncio y lanzamiento del nuevo Pasaporte Electrónico ha generado un efecto de postergación en los usuarios, quienes optan por esperar la disponibilidad total del nuevo documento de viaje, reduciendo así la demanda inmediata del servicio tradicional. Este comportamiento ya había sido previsto como parte del proceso de transición.
Es importante considerar que, en esta fase inicial de implementación, la coexistencia de ambos tipos de pasaportes (mecánico y electrónico), junto con la transición operativa y la expectativa generada en la población, ha influido en el comportamiento de la demanda, situándola por debajo de los niveles proyectados.                                                                                                                                                                                                   Durante el Primer Trimestre 2026, la ocupación de las citas se mantuvo por debajo de los niveles esperados, lo cual ha incidido directamente en el volumen de producción alcanzado. A esto se suma el hecho de que, durante esta etapa inicial, el pasaporte electrónico se encuentra en fase de implementación progresiva, lo que ha limitado su volumen de emisión en comparación con el pasaporte mecánico. 
Se espera que, a medida que avance el año 2026 y se consolide el despliegue del pasaporte electrónico, la demanda incremente de manera significativa, alineada con los resultados de los sondeos de percepción de los usuarios y la adopción progresiva del nuevo documento.                                                                                                                                                                                                                                                                                                                                                                                                                                                                                                                                             Durante la ejecución de la meta financiera correspondiente al primer trimestre, se ha identificado una desviación del 46.28 % con respecto a lo programado. Esta variación se debe principalmente a la postergación de varios procesos que aún no han sido concluidos, remozamiento, adquisicion de nuevo local de Nagua, toner, licencias informaticas, así como al pago de las nuevas libretas de pasaportes electrónicos.</t>
  </si>
  <si>
    <t>1. Optimización en la gestión.                                                                                                                                                                                                                                                                                                                                                                                                                                                                                                                         2. Implementación de mecanismos de seguimiento.                                                                                                                                                                                                                                                                                                                                                                                                                                                                   3. Mejor control sobre el cumplimiento.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</si>
</sst>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_(* \(#,##0.00\);_(* &quot;-&quot;??_);_(@_)"/>
    <numFmt numFmtId="164" formatCode="dd/mm/yyyy;@"/>
    <numFmt numFmtId="165" formatCode="#,##0.00_ ;\-#,##0.00\ "/>
  </numFmts>
  <fonts count="30" x14ac:knownFonts="1">
    <font>
      <sz val="11"/>
      <color theme="1"/>
      <name val="Aptos Narrow"/>
      <family val="2"/>
      <scheme val="minor"/>
    </font>
    <font>
      <sz val="11"/>
      <color theme="1"/>
      <name val="Aptos Narrow"/>
      <family val="2"/>
      <scheme val="minor"/>
    </font>
    <font>
      <b/>
      <sz val="11"/>
      <color theme="1"/>
      <name val="Aptos Narrow"/>
      <family val="2"/>
      <scheme val="minor"/>
    </font>
    <font>
      <b/>
      <sz val="16"/>
      <color rgb="FF000000"/>
      <name val="Aptos Narrow"/>
      <family val="2"/>
      <scheme val="minor"/>
    </font>
    <font>
      <b/>
      <sz val="12"/>
      <color rgb="FF000000"/>
      <name val="Aptos Narrow"/>
      <family val="2"/>
      <scheme val="minor"/>
    </font>
    <font>
      <b/>
      <sz val="9"/>
      <color rgb="FF000000"/>
      <name val="Aptos Narrow"/>
      <family val="2"/>
      <scheme val="minor"/>
    </font>
    <font>
      <sz val="9"/>
      <color rgb="FF000000"/>
      <name val="Aptos Narrow"/>
      <family val="2"/>
      <scheme val="minor"/>
    </font>
    <font>
      <b/>
      <sz val="12"/>
      <color theme="0"/>
      <name val="Aptos Narrow"/>
      <family val="2"/>
      <scheme val="minor"/>
    </font>
    <font>
      <b/>
      <sz val="12"/>
      <color theme="1"/>
      <name val="Aptos Narrow"/>
      <family val="2"/>
      <scheme val="minor"/>
    </font>
    <font>
      <b/>
      <sz val="11"/>
      <color rgb="FF000000"/>
      <name val="Aptos Narrow"/>
      <family val="2"/>
      <scheme val="minor"/>
    </font>
    <font>
      <sz val="10"/>
      <color theme="1"/>
      <name val="Aptos Narrow"/>
      <family val="2"/>
      <scheme val="minor"/>
    </font>
    <font>
      <sz val="11"/>
      <name val="Calibri"/>
      <family val="2"/>
    </font>
    <font>
      <sz val="12"/>
      <color rgb="FF000000"/>
      <name val="Century Gothic"/>
      <family val="2"/>
    </font>
    <font>
      <b/>
      <sz val="11"/>
      <name val="Calibri"/>
      <family val="2"/>
    </font>
    <font>
      <sz val="9"/>
      <name val="Calibri"/>
      <family val="2"/>
    </font>
    <font>
      <b/>
      <sz val="11"/>
      <color rgb="FF000000"/>
      <name val="Calibri"/>
      <family val="2"/>
    </font>
    <font>
      <b/>
      <sz val="10"/>
      <color rgb="FF000000"/>
      <name val="Calibri"/>
      <family val="2"/>
    </font>
    <font>
      <b/>
      <sz val="10"/>
      <name val="Calibri"/>
      <family val="2"/>
    </font>
    <font>
      <sz val="7"/>
      <color rgb="FF4D4D4D"/>
      <name val="Calibri"/>
      <family val="2"/>
    </font>
    <font>
      <b/>
      <sz val="11"/>
      <color theme="0"/>
      <name val="Century Gothic"/>
      <family val="2"/>
    </font>
    <font>
      <sz val="11"/>
      <color theme="1"/>
      <name val="Times New Roman"/>
      <family val="1"/>
    </font>
    <font>
      <b/>
      <i/>
      <sz val="11"/>
      <color theme="1"/>
      <name val="Times New Roman"/>
      <family val="1"/>
    </font>
    <font>
      <b/>
      <sz val="12"/>
      <color theme="1"/>
      <name val="Times New Roman"/>
      <family val="1"/>
    </font>
    <font>
      <sz val="10"/>
      <name val="Calibri"/>
      <family val="2"/>
    </font>
    <font>
      <sz val="9"/>
      <color theme="1"/>
      <name val="Calibri"/>
      <family val="2"/>
    </font>
    <font>
      <sz val="9.5"/>
      <color theme="1"/>
      <name val="Aptos Narrow"/>
      <family val="2"/>
      <scheme val="minor"/>
    </font>
    <font>
      <sz val="9.5"/>
      <name val="Aptos Narrow"/>
      <family val="2"/>
      <scheme val="minor"/>
    </font>
    <font>
      <sz val="7.5"/>
      <color theme="1"/>
      <name val="Calibri"/>
      <family val="2"/>
    </font>
    <font>
      <sz val="7.5"/>
      <name val="Calibri"/>
      <family val="2"/>
    </font>
    <font>
      <sz val="10"/>
      <name val="Aptos Narrow"/>
      <family val="2"/>
      <scheme val="minor"/>
    </font>
  </fonts>
  <fills count="9">
    <fill>
      <patternFill patternType="none"/>
    </fill>
    <fill>
      <patternFill patternType="gray125"/>
    </fill>
    <fill>
      <patternFill patternType="solid">
        <fgColor theme="0"/>
        <bgColor indexed="64"/>
      </patternFill>
    </fill>
    <fill>
      <patternFill patternType="solid">
        <fgColor rgb="FFDCE6F1"/>
        <bgColor indexed="64"/>
      </patternFill>
    </fill>
    <fill>
      <patternFill patternType="solid">
        <fgColor theme="0" tint="-0.499984740745262"/>
        <bgColor indexed="64"/>
      </patternFill>
    </fill>
    <fill>
      <patternFill patternType="solid">
        <fgColor rgb="FF002060"/>
        <bgColor indexed="64"/>
      </patternFill>
    </fill>
    <fill>
      <patternFill patternType="solid">
        <fgColor theme="0" tint="-0.14999847407452621"/>
        <bgColor indexed="64"/>
      </patternFill>
    </fill>
    <fill>
      <patternFill patternType="solid">
        <fgColor theme="0" tint="-0.14999847407452621"/>
        <bgColor rgb="FFF5F5F5"/>
      </patternFill>
    </fill>
    <fill>
      <patternFill patternType="solid">
        <fgColor theme="3" tint="0.499984740745262"/>
        <bgColor indexed="64"/>
      </patternFill>
    </fill>
  </fills>
  <borders count="37">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rgb="FFFFFFFF"/>
      </bottom>
      <diagonal/>
    </border>
    <border>
      <left style="medium">
        <color indexed="64"/>
      </left>
      <right style="medium">
        <color indexed="64"/>
      </right>
      <top style="medium">
        <color indexed="64"/>
      </top>
      <bottom style="medium">
        <color rgb="FFFFFFF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rgb="FFFFFFFF"/>
      </top>
      <bottom style="medium">
        <color indexed="64"/>
      </bottom>
      <diagonal/>
    </border>
    <border>
      <left style="medium">
        <color indexed="64"/>
      </left>
      <right style="medium">
        <color indexed="64"/>
      </right>
      <top style="medium">
        <color rgb="FFFFFFFF"/>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right style="thin">
        <color theme="0" tint="-0.34998626667073579"/>
      </right>
      <top/>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92">
    <xf numFmtId="0" fontId="0" fillId="0" borderId="0" xfId="0"/>
    <xf numFmtId="0" fontId="3" fillId="2" borderId="1" xfId="0" applyFont="1" applyFill="1" applyBorder="1" applyAlignment="1">
      <alignment vertical="top" wrapText="1"/>
    </xf>
    <xf numFmtId="0" fontId="0" fillId="0" borderId="0" xfId="0" applyProtection="1">
      <protection locked="0"/>
    </xf>
    <xf numFmtId="0" fontId="3" fillId="2" borderId="5" xfId="0" applyFont="1" applyFill="1" applyBorder="1" applyAlignment="1">
      <alignment vertical="top"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3" fillId="2" borderId="9" xfId="0" applyFont="1" applyFill="1" applyBorder="1" applyAlignment="1">
      <alignment vertical="top" wrapText="1"/>
    </xf>
    <xf numFmtId="164" fontId="6" fillId="0" borderId="12" xfId="0" applyNumberFormat="1" applyFont="1" applyBorder="1" applyAlignment="1">
      <alignment horizontal="center" vertical="center" wrapText="1"/>
    </xf>
    <xf numFmtId="0" fontId="6" fillId="0" borderId="13" xfId="0" applyFont="1" applyBorder="1" applyAlignment="1">
      <alignment horizontal="center" vertical="center" wrapText="1"/>
    </xf>
    <xf numFmtId="0" fontId="9" fillId="0" borderId="17" xfId="0" applyFont="1" applyBorder="1" applyAlignment="1">
      <alignment vertical="center"/>
    </xf>
    <xf numFmtId="0" fontId="2" fillId="0" borderId="17" xfId="0" applyFont="1" applyBorder="1"/>
    <xf numFmtId="0" fontId="9" fillId="0" borderId="19" xfId="0" applyFont="1" applyBorder="1" applyAlignment="1">
      <alignment vertical="center"/>
    </xf>
    <xf numFmtId="0" fontId="11" fillId="0" borderId="0" xfId="0" applyFont="1" applyProtection="1">
      <protection locked="0"/>
    </xf>
    <xf numFmtId="0" fontId="10" fillId="6" borderId="23" xfId="0" applyFont="1" applyFill="1" applyBorder="1" applyAlignment="1">
      <alignment horizontal="center" vertical="center" wrapText="1"/>
    </xf>
    <xf numFmtId="0" fontId="10" fillId="6" borderId="23" xfId="0" applyFont="1" applyFill="1" applyBorder="1" applyAlignment="1">
      <alignment horizontal="center" vertical="center"/>
    </xf>
    <xf numFmtId="0" fontId="10" fillId="0" borderId="23" xfId="0" applyFont="1" applyBorder="1" applyAlignment="1" applyProtection="1">
      <alignment horizontal="center" vertical="center" wrapText="1"/>
      <protection locked="0"/>
    </xf>
    <xf numFmtId="43" fontId="0" fillId="0" borderId="0" xfId="1" applyFont="1"/>
    <xf numFmtId="0" fontId="9" fillId="0" borderId="17" xfId="0" applyFont="1" applyBorder="1" applyAlignment="1">
      <alignment vertical="center" wrapText="1"/>
    </xf>
    <xf numFmtId="9" fontId="0" fillId="0" borderId="0" xfId="2" applyFont="1"/>
    <xf numFmtId="0" fontId="0" fillId="0" borderId="17" xfId="0" applyBorder="1"/>
    <xf numFmtId="0" fontId="16" fillId="7" borderId="31" xfId="0" applyFont="1" applyFill="1" applyBorder="1" applyAlignment="1">
      <alignment horizontal="center" vertical="center" wrapText="1" readingOrder="1"/>
    </xf>
    <xf numFmtId="0" fontId="16" fillId="7" borderId="32" xfId="0" applyFont="1" applyFill="1" applyBorder="1" applyAlignment="1">
      <alignment horizontal="center" vertical="center" wrapText="1" readingOrder="1"/>
    </xf>
    <xf numFmtId="0" fontId="17" fillId="7" borderId="32" xfId="0" applyFont="1" applyFill="1" applyBorder="1" applyAlignment="1">
      <alignment horizontal="center" vertical="center" wrapText="1" readingOrder="1"/>
    </xf>
    <xf numFmtId="0" fontId="16" fillId="7" borderId="33" xfId="0" applyFont="1" applyFill="1" applyBorder="1" applyAlignment="1">
      <alignment horizontal="center" vertical="center" wrapText="1" readingOrder="1"/>
    </xf>
    <xf numFmtId="0" fontId="11" fillId="0" borderId="34" xfId="0" applyFont="1" applyBorder="1" applyAlignment="1">
      <alignment vertical="top" wrapText="1"/>
    </xf>
    <xf numFmtId="0" fontId="11" fillId="0" borderId="35" xfId="0" applyFont="1" applyBorder="1" applyAlignment="1">
      <alignment vertical="top" wrapText="1"/>
    </xf>
    <xf numFmtId="0" fontId="9" fillId="0" borderId="19" xfId="0" applyFont="1" applyBorder="1" applyAlignment="1" applyProtection="1">
      <alignment vertical="center" wrapText="1"/>
      <protection locked="0"/>
    </xf>
    <xf numFmtId="0" fontId="20" fillId="0" borderId="0" xfId="0" applyFont="1" applyAlignment="1" applyProtection="1">
      <alignment vertical="center" wrapText="1"/>
      <protection locked="0"/>
    </xf>
    <xf numFmtId="0" fontId="21" fillId="0" borderId="0" xfId="0" applyFont="1" applyAlignment="1" applyProtection="1">
      <alignment vertical="center" wrapText="1"/>
      <protection locked="0"/>
    </xf>
    <xf numFmtId="0" fontId="22" fillId="0" borderId="0" xfId="0" applyFont="1" applyAlignment="1" applyProtection="1">
      <alignment vertical="center"/>
      <protection locked="0"/>
    </xf>
    <xf numFmtId="0" fontId="27" fillId="0" borderId="19" xfId="0" applyFont="1" applyBorder="1" applyAlignment="1">
      <alignment horizontal="left" vertical="center" wrapText="1" readingOrder="1"/>
    </xf>
    <xf numFmtId="0" fontId="28" fillId="0" borderId="19" xfId="0" applyFont="1" applyBorder="1" applyAlignment="1">
      <alignment horizontal="center" vertical="top" wrapText="1"/>
    </xf>
    <xf numFmtId="3" fontId="28" fillId="0" borderId="19" xfId="0" applyNumberFormat="1" applyFont="1" applyBorder="1" applyAlignment="1">
      <alignment horizontal="center" vertical="center" wrapText="1"/>
    </xf>
    <xf numFmtId="39" fontId="28" fillId="0" borderId="19" xfId="1" applyNumberFormat="1" applyFont="1" applyFill="1" applyBorder="1" applyAlignment="1" applyProtection="1">
      <alignment horizontal="center" vertical="center" wrapText="1" readingOrder="1"/>
      <protection locked="0"/>
    </xf>
    <xf numFmtId="4" fontId="28" fillId="0" borderId="19" xfId="0" applyNumberFormat="1" applyFont="1" applyBorder="1" applyAlignment="1">
      <alignment horizontal="center" vertical="center" wrapText="1"/>
    </xf>
    <xf numFmtId="3" fontId="27" fillId="0" borderId="19" xfId="0" applyNumberFormat="1" applyFont="1" applyBorder="1" applyAlignment="1">
      <alignment horizontal="center" vertical="center" wrapText="1"/>
    </xf>
    <xf numFmtId="4" fontId="27" fillId="0" borderId="19" xfId="0" applyNumberFormat="1" applyFont="1" applyBorder="1" applyAlignment="1">
      <alignment horizontal="center" vertical="center" wrapText="1"/>
    </xf>
    <xf numFmtId="9" fontId="28" fillId="0" borderId="19" xfId="2" applyFont="1" applyFill="1" applyBorder="1" applyAlignment="1">
      <alignment horizontal="center" vertical="center" wrapText="1"/>
    </xf>
    <xf numFmtId="0" fontId="7" fillId="5" borderId="19" xfId="0" applyFont="1" applyFill="1" applyBorder="1" applyAlignment="1">
      <alignment horizontal="left" vertical="center"/>
    </xf>
    <xf numFmtId="0" fontId="8" fillId="8" borderId="19" xfId="0" applyFont="1" applyFill="1" applyBorder="1" applyAlignment="1">
      <alignment horizontal="left" vertical="center" wrapText="1"/>
    </xf>
    <xf numFmtId="0" fontId="0" fillId="0" borderId="19" xfId="0" applyBorder="1" applyAlignment="1" applyProtection="1">
      <alignment horizontal="left" vertical="center" wrapText="1"/>
      <protection locked="0"/>
    </xf>
    <xf numFmtId="0" fontId="23" fillId="0" borderId="0" xfId="0" applyFont="1" applyAlignment="1">
      <alignment horizontal="left" vertical="center" wrapText="1"/>
    </xf>
    <xf numFmtId="0" fontId="8" fillId="8" borderId="19" xfId="0" applyFont="1" applyFill="1" applyBorder="1" applyAlignment="1">
      <alignment horizontal="left" vertical="center"/>
    </xf>
    <xf numFmtId="0" fontId="10" fillId="0" borderId="19" xfId="0" applyFont="1" applyBorder="1" applyAlignment="1" applyProtection="1">
      <alignment horizontal="left" vertical="center" wrapText="1"/>
      <protection locked="0"/>
    </xf>
    <xf numFmtId="0" fontId="29" fillId="0" borderId="19" xfId="0" applyFont="1" applyBorder="1" applyAlignment="1" applyProtection="1">
      <alignment horizontal="left" vertical="center" wrapText="1"/>
      <protection locked="0"/>
    </xf>
    <xf numFmtId="0" fontId="18" fillId="0" borderId="36" xfId="0" applyFont="1" applyBorder="1" applyAlignment="1">
      <alignment horizontal="left" vertical="center" wrapText="1" readingOrder="1"/>
    </xf>
    <xf numFmtId="0" fontId="11" fillId="0" borderId="34" xfId="0" applyFont="1" applyBorder="1" applyAlignment="1">
      <alignment vertical="top" wrapText="1"/>
    </xf>
    <xf numFmtId="0" fontId="11" fillId="0" borderId="35" xfId="0" applyFont="1" applyBorder="1" applyAlignment="1">
      <alignment vertical="top" wrapText="1"/>
    </xf>
    <xf numFmtId="0" fontId="13" fillId="6" borderId="19" xfId="0" applyFont="1" applyFill="1" applyBorder="1" applyAlignment="1">
      <alignment horizontal="center" vertical="center" wrapText="1" readingOrder="1"/>
    </xf>
    <xf numFmtId="39" fontId="14" fillId="2" borderId="19" xfId="1" applyNumberFormat="1" applyFont="1" applyFill="1" applyBorder="1" applyAlignment="1" applyProtection="1">
      <alignment horizontal="center" vertical="center" wrapText="1" readingOrder="1"/>
      <protection locked="0"/>
    </xf>
    <xf numFmtId="165" fontId="24" fillId="2" borderId="19" xfId="1" applyNumberFormat="1" applyFont="1" applyFill="1" applyBorder="1" applyAlignment="1" applyProtection="1">
      <alignment horizontal="center" vertical="center" wrapText="1" readingOrder="1"/>
      <protection locked="0"/>
    </xf>
    <xf numFmtId="10" fontId="14" fillId="2" borderId="19" xfId="2" applyNumberFormat="1" applyFont="1" applyFill="1" applyBorder="1" applyAlignment="1" applyProtection="1">
      <alignment horizontal="center" vertical="center" wrapText="1" readingOrder="1"/>
    </xf>
    <xf numFmtId="0" fontId="8" fillId="8" borderId="17" xfId="0" applyFont="1" applyFill="1" applyBorder="1" applyAlignment="1">
      <alignment horizontal="left" vertical="center"/>
    </xf>
    <xf numFmtId="0" fontId="8" fillId="8" borderId="0" xfId="0" applyFont="1" applyFill="1" applyAlignment="1">
      <alignment horizontal="left" vertical="center"/>
    </xf>
    <xf numFmtId="0" fontId="8" fillId="8" borderId="18" xfId="0" applyFont="1" applyFill="1" applyBorder="1" applyAlignment="1">
      <alignment horizontal="left" vertical="center"/>
    </xf>
    <xf numFmtId="0" fontId="15" fillId="7" borderId="29" xfId="0" applyFont="1" applyFill="1" applyBorder="1" applyAlignment="1">
      <alignment horizontal="center" vertical="center" wrapText="1" readingOrder="1"/>
    </xf>
    <xf numFmtId="0" fontId="11" fillId="6" borderId="29" xfId="0" applyFont="1" applyFill="1" applyBorder="1" applyAlignment="1">
      <alignment vertical="top" wrapText="1"/>
    </xf>
    <xf numFmtId="0" fontId="11" fillId="6" borderId="30" xfId="0" applyFont="1" applyFill="1" applyBorder="1" applyAlignment="1">
      <alignment vertical="top" wrapText="1"/>
    </xf>
    <xf numFmtId="0" fontId="25" fillId="0" borderId="19" xfId="0" applyFont="1" applyBorder="1" applyAlignment="1" applyProtection="1">
      <alignment horizontal="left" vertical="center" wrapText="1"/>
      <protection locked="0"/>
    </xf>
    <xf numFmtId="0" fontId="7" fillId="5" borderId="17" xfId="0" applyFont="1" applyFill="1" applyBorder="1" applyAlignment="1">
      <alignment horizontal="left" vertical="center"/>
    </xf>
    <xf numFmtId="0" fontId="7" fillId="5" borderId="0" xfId="0" applyFont="1" applyFill="1" applyAlignment="1">
      <alignment horizontal="left" vertical="center"/>
    </xf>
    <xf numFmtId="0" fontId="7" fillId="5" borderId="18" xfId="0" applyFont="1" applyFill="1" applyBorder="1" applyAlignment="1">
      <alignment horizontal="left" vertical="center"/>
    </xf>
    <xf numFmtId="0" fontId="10" fillId="6" borderId="19" xfId="0" applyFont="1" applyFill="1" applyBorder="1" applyAlignment="1">
      <alignment horizontal="center" vertical="center" wrapText="1"/>
    </xf>
    <xf numFmtId="0" fontId="25" fillId="0" borderId="0" xfId="0" applyFont="1" applyAlignment="1" applyProtection="1">
      <alignment horizontal="left" vertical="center" wrapText="1"/>
      <protection locked="0"/>
    </xf>
    <xf numFmtId="0" fontId="25" fillId="0" borderId="18" xfId="0" applyFont="1" applyBorder="1" applyAlignment="1" applyProtection="1">
      <alignment horizontal="left" vertical="center" wrapText="1"/>
      <protection locked="0"/>
    </xf>
    <xf numFmtId="0" fontId="26" fillId="0" borderId="0" xfId="0" applyFont="1" applyAlignment="1" applyProtection="1">
      <alignment horizontal="left" vertical="center" wrapText="1"/>
      <protection locked="0"/>
    </xf>
    <xf numFmtId="0" fontId="26" fillId="0" borderId="18" xfId="0" applyFont="1" applyBorder="1" applyAlignment="1" applyProtection="1">
      <alignment horizontal="left" vertical="center" wrapText="1"/>
      <protection locked="0"/>
    </xf>
    <xf numFmtId="49" fontId="25" fillId="0" borderId="26" xfId="0" quotePrefix="1" applyNumberFormat="1" applyFont="1" applyBorder="1" applyAlignment="1" applyProtection="1">
      <alignment horizontal="left" vertical="center" wrapText="1"/>
      <protection locked="0"/>
    </xf>
    <xf numFmtId="49" fontId="25" fillId="0" borderId="27" xfId="0" quotePrefix="1" applyNumberFormat="1" applyFont="1" applyBorder="1" applyAlignment="1" applyProtection="1">
      <alignment horizontal="left" vertical="center" wrapText="1"/>
      <protection locked="0"/>
    </xf>
    <xf numFmtId="49" fontId="25" fillId="0" borderId="28" xfId="0" quotePrefix="1" applyNumberFormat="1" applyFont="1" applyBorder="1" applyAlignment="1" applyProtection="1">
      <alignment horizontal="left" vertical="center" wrapText="1"/>
      <protection locked="0"/>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3" borderId="5"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6"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0" fillId="0" borderId="14" xfId="0" applyBorder="1" applyAlignment="1">
      <alignment horizontal="center"/>
    </xf>
    <xf numFmtId="0" fontId="0" fillId="0" borderId="15" xfId="0" applyBorder="1" applyAlignment="1">
      <alignment horizontal="center"/>
    </xf>
    <xf numFmtId="0" fontId="0" fillId="0" borderId="0" xfId="0" applyAlignment="1">
      <alignment horizontal="center"/>
    </xf>
    <xf numFmtId="0" fontId="0" fillId="0" borderId="16" xfId="0" applyBorder="1" applyAlignment="1">
      <alignment horizontal="center"/>
    </xf>
    <xf numFmtId="0" fontId="0" fillId="4" borderId="17" xfId="0" applyFill="1" applyBorder="1" applyAlignment="1">
      <alignment horizontal="center"/>
    </xf>
    <xf numFmtId="0" fontId="0" fillId="4" borderId="0" xfId="0" applyFill="1" applyAlignment="1">
      <alignment horizontal="center"/>
    </xf>
    <xf numFmtId="0" fontId="0" fillId="4" borderId="18" xfId="0" applyFill="1" applyBorder="1" applyAlignment="1">
      <alignment horizontal="center"/>
    </xf>
    <xf numFmtId="49" fontId="25" fillId="0" borderId="20" xfId="0" quotePrefix="1" applyNumberFormat="1" applyFont="1" applyBorder="1" applyAlignment="1" applyProtection="1">
      <alignment horizontal="left" vertical="center" wrapText="1"/>
      <protection locked="0"/>
    </xf>
    <xf numFmtId="49" fontId="25" fillId="0" borderId="21" xfId="0" quotePrefix="1" applyNumberFormat="1" applyFont="1" applyBorder="1" applyAlignment="1" applyProtection="1">
      <alignment horizontal="left" vertical="center" wrapText="1"/>
      <protection locked="0"/>
    </xf>
    <xf numFmtId="49" fontId="25" fillId="0" borderId="22" xfId="0" quotePrefix="1" applyNumberFormat="1" applyFont="1" applyBorder="1" applyAlignment="1" applyProtection="1">
      <alignment horizontal="left" vertical="center" wrapText="1"/>
      <protection locked="0"/>
    </xf>
    <xf numFmtId="49" fontId="25" fillId="0" borderId="23" xfId="0" quotePrefix="1" applyNumberFormat="1" applyFont="1" applyBorder="1" applyAlignment="1" applyProtection="1">
      <alignment horizontal="left" vertical="center" wrapText="1"/>
      <protection locked="0"/>
    </xf>
    <xf numFmtId="49" fontId="25" fillId="0" borderId="24" xfId="0" quotePrefix="1" applyNumberFormat="1" applyFont="1" applyBorder="1" applyAlignment="1" applyProtection="1">
      <alignment horizontal="left" vertical="center" wrapText="1"/>
      <protection locked="0"/>
    </xf>
    <xf numFmtId="49" fontId="25" fillId="0" borderId="25" xfId="0" quotePrefix="1" applyNumberFormat="1" applyFont="1" applyBorder="1" applyAlignment="1" applyProtection="1">
      <alignment horizontal="left" vertical="center" wrapText="1"/>
      <protection locked="0"/>
    </xf>
  </cellXfs>
  <cellStyles count="3">
    <cellStyle name="Millares" xfId="1" builtinId="3"/>
    <cellStyle name="Normal" xfId="0" builtinId="0"/>
    <cellStyle name="Porcentaje" xfId="2" builtinId="5"/>
  </cellStyles>
  <dxfs count="15">
    <dxf>
      <font>
        <b val="0"/>
        <i val="0"/>
        <strike val="0"/>
        <condense val="0"/>
        <extend val="0"/>
        <outline val="0"/>
        <shadow val="0"/>
        <u val="none"/>
        <vertAlign val="baseline"/>
        <sz val="7.5"/>
        <color auto="1"/>
        <name val="Calibri"/>
        <family val="2"/>
        <scheme val="none"/>
      </font>
      <numFmt numFmtId="0" formatCode="General"/>
      <fill>
        <patternFill patternType="solid">
          <fgColor indexed="64"/>
          <bgColor theme="6" tint="0.79998168889431442"/>
        </patternFill>
      </fill>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7.5"/>
        <color auto="1"/>
        <name val="Calibri"/>
        <family val="2"/>
        <scheme val="none"/>
      </font>
      <numFmt numFmtId="0" formatCode="General"/>
      <fill>
        <patternFill patternType="solid">
          <fgColor indexed="64"/>
          <bgColor theme="6" tint="0.79998168889431442"/>
        </patternFill>
      </fill>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7.5"/>
        <color theme="1"/>
        <name val="Calibri"/>
        <family val="2"/>
        <scheme val="none"/>
      </font>
      <numFmt numFmtId="166" formatCode="[$-10409]#,##0.00;\-#,##0.00"/>
      <fill>
        <patternFill patternType="none">
          <fgColor indexed="64"/>
          <bgColor indexed="65"/>
        </patternFill>
      </fill>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7.5"/>
        <color theme="1"/>
        <name val="Calibri"/>
        <family val="2"/>
        <scheme val="none"/>
      </font>
      <numFmt numFmtId="167" formatCode="[$-10409]#,##0;\-#,##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7.5"/>
        <color auto="1"/>
        <name val="Calibri"/>
        <family val="2"/>
        <scheme val="none"/>
      </font>
      <numFmt numFmtId="166" formatCode="[$-10409]#,##0.00;\-#,##0.00"/>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7.5"/>
        <color auto="1"/>
        <name val="Calibri"/>
        <family val="2"/>
        <scheme val="none"/>
      </font>
      <numFmt numFmtId="168" formatCode="#,##0.00;\-#,##0.00"/>
      <fill>
        <patternFill patternType="none">
          <fgColor indexed="64"/>
          <bgColor indexed="65"/>
        </patternFill>
      </fill>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7.5"/>
        <color auto="1"/>
        <name val="Calibri"/>
        <family val="2"/>
        <scheme val="none"/>
      </font>
      <numFmt numFmtId="168" formatCode="#,##0.00;\-#,##0.00"/>
      <fill>
        <patternFill patternType="none">
          <fgColor indexed="64"/>
          <bgColor indexed="65"/>
        </patternFill>
      </fill>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7.5"/>
        <color auto="1"/>
        <name val="Calibri"/>
        <family val="2"/>
        <scheme val="none"/>
      </font>
      <numFmt numFmtId="167" formatCode="[$-10409]#,##0;\-#,##0"/>
      <fill>
        <patternFill patternType="none">
          <fgColor indexed="64"/>
          <bgColor indexed="65"/>
        </patternFill>
      </fill>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7.5"/>
        <color auto="1"/>
        <name val="Calibri"/>
        <family val="2"/>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7.5"/>
        <color auto="1"/>
        <name val="Calibri"/>
        <family val="2"/>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outline="0">
        <top style="thin">
          <color theme="0" tint="-0.34998626667073579"/>
        </top>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7.5"/>
        <color auto="1"/>
        <name val="Calibri"/>
        <family val="2"/>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border outline="0">
        <bottom style="thin">
          <color theme="0" tint="-0.34998626667073579"/>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s>
  <tableStyles count="1" defaultTableStyle="TableStyleMedium2" defaultPivotStyle="PivotStyleLight16">
    <tableStyle name="Estilo de tabla 1" pivot="0" count="0" xr9:uid="{60F22B84-401E-402F-AF0B-964B32BBD0AC}"/>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0</xdr:rowOff>
    </xdr:from>
    <xdr:to>
      <xdr:col>0</xdr:col>
      <xdr:colOff>1428750</xdr:colOff>
      <xdr:row>2</xdr:row>
      <xdr:rowOff>219075</xdr:rowOff>
    </xdr:to>
    <xdr:pic>
      <xdr:nvPicPr>
        <xdr:cNvPr id="2" name="Imagen 1">
          <a:extLst>
            <a:ext uri="{FF2B5EF4-FFF2-40B4-BE49-F238E27FC236}">
              <a16:creationId xmlns:a16="http://schemas.microsoft.com/office/drawing/2014/main" id="{580B329C-7AC3-4057-8FAC-58A100CD84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0"/>
          <a:ext cx="1333500" cy="72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nespaillat\Downloads\DEG-FORE013-Formulario-Informe-de-Evaluacion-Trimestral-de-Metas-Fisicas_28-marzo-2019%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ulario"/>
      <sheetName val="Historial de Cambios"/>
      <sheetName val="Validacion datos"/>
    </sheetNames>
    <sheetDataSet>
      <sheetData sheetId="0" refreshError="1"/>
      <sheetData sheetId="1" refreshError="1"/>
      <sheetData sheetId="2" refreshError="1">
        <row r="2">
          <cell r="A2">
            <v>1</v>
          </cell>
        </row>
        <row r="8">
          <cell r="A8">
            <v>1.1000000000000001</v>
          </cell>
          <cell r="B8" t="str">
            <v>Administración pública transparente, eficiente y orientada</v>
          </cell>
          <cell r="D8" t="str">
            <v>1.1.1</v>
          </cell>
          <cell r="E8" t="str">
            <v>Estructurar una administración pública eficiente que actúe con honestidad, transparencia y rendición de cuentas y se oriente a la obtención de resultados en beneficio de la sociedad y del desarrollo nacional y local</v>
          </cell>
        </row>
        <row r="9">
          <cell r="A9">
            <v>1.2</v>
          </cell>
          <cell r="B9" t="str">
            <v>Imperio de la ley y seguridad ciudadana</v>
          </cell>
          <cell r="D9" t="str">
            <v>1.1.2</v>
          </cell>
          <cell r="E9" t="str">
            <v>Impulsar el desarrollo local, provincial y regional, mediante el fortalecmimiento de las capacidades de planificación y gestión a los municipios, la participación de los actores sociales y la coordinación con otras instancias del Estado, a fin de potenciar los recursos locales y aprovechar las oportunidades de los mercados globales</v>
          </cell>
        </row>
        <row r="10">
          <cell r="A10">
            <v>1.3</v>
          </cell>
          <cell r="B10" t="str">
            <v>Democracia participativa y ciudadanía responsable</v>
          </cell>
          <cell r="D10" t="str">
            <v>1.2.1</v>
          </cell>
          <cell r="E10" t="str">
            <v>Fortalecer el respeto a la ley y sancionar su incumplimiento a través de un sistema de administración de justicia accesible a toda la población, eficiente en el despacho judicial y ágil en los procesos judiciales</v>
          </cell>
        </row>
        <row r="11">
          <cell r="A11">
            <v>1.4</v>
          </cell>
          <cell r="B11" t="str">
            <v>Seguridad y convivencia pacífica</v>
          </cell>
          <cell r="D11" t="str">
            <v>1.2.2</v>
          </cell>
          <cell r="E11" t="str">
            <v>Construir un clima de seguridad ciudadana basado en el combate a las múltiples causas que originan la delincuencia, la violencia en la convivencia social y el crimen organizado, mediante la articulación eficiente de las políticas de prevención, persecución y sanción</v>
          </cell>
        </row>
        <row r="12">
          <cell r="A12">
            <v>2.1</v>
          </cell>
          <cell r="B12" t="str">
            <v>Educación de calidad para todos y todas</v>
          </cell>
          <cell r="D12" t="str">
            <v>1.3.1</v>
          </cell>
          <cell r="E12" t="str">
            <v>Promover la calidad de la democracia, sus principios, instituciones y procedimientos, facilitando la participación institucional y organizada de la población y el ejercicio responsable de los derechos y deberes ciudadanos</v>
          </cell>
        </row>
        <row r="13">
          <cell r="A13">
            <v>2.2000000000000002</v>
          </cell>
          <cell r="B13" t="str">
            <v>Salud y seguridad social integral</v>
          </cell>
          <cell r="D13" t="str">
            <v>1.3.2</v>
          </cell>
          <cell r="E13" t="str">
            <v>Promover la consolidación del sistema electoral y de partidos políticos para garantizar la actuación responsable, democrática y transparente de los actores e instituciones del sistema político</v>
          </cell>
        </row>
        <row r="14">
          <cell r="A14">
            <v>2.2999999999999998</v>
          </cell>
          <cell r="B14" t="str">
            <v>Igualdad de derechos y oportunidades</v>
          </cell>
          <cell r="D14" t="str">
            <v>1.3.3</v>
          </cell>
          <cell r="E14" t="str">
            <v>Fortalecer las capacidades de control y fiscalización del Congreso Nacional para proteger los recursos públicos y asegurar su uso eficiente, eficaz y transparente</v>
          </cell>
        </row>
        <row r="15">
          <cell r="A15">
            <v>2.4</v>
          </cell>
          <cell r="B15" t="str">
            <v>Cohesión territorial</v>
          </cell>
          <cell r="D15" t="str">
            <v>1.4.1</v>
          </cell>
          <cell r="E15" t="str">
            <v>Garantizar la defensa de los intereses nacionales en los espacios terrestre, marítimo y aéreo</v>
          </cell>
        </row>
        <row r="16">
          <cell r="A16">
            <v>2.5</v>
          </cell>
          <cell r="B16" t="str">
            <v>Vivienda digna en entornos saludables</v>
          </cell>
          <cell r="D16" t="str">
            <v>1.4.2</v>
          </cell>
          <cell r="E16" t="str">
            <v>Consolidar las relaciones internacionales como instrumento de la promoción del desarrollo nacional, la convivencia pacífica, el desarrollo global, regional e insular sostenible y un orden internacional justo, en consonancia con los principios democráticos y el derecho internacional</v>
          </cell>
        </row>
        <row r="17">
          <cell r="A17">
            <v>2.6</v>
          </cell>
          <cell r="B17" t="str">
            <v>Cultura e identidad nacional en un mundo global</v>
          </cell>
          <cell r="D17" t="str">
            <v>2.1.1</v>
          </cell>
          <cell r="E17" t="str">
            <v>Implantar y garantizar un sistema educativo nacional de calidad</v>
          </cell>
        </row>
        <row r="18">
          <cell r="A18">
            <v>2.7</v>
          </cell>
          <cell r="B18" t="str">
            <v>Deportes y recreación física para el desarrollo humano</v>
          </cell>
          <cell r="D18" t="str">
            <v>2.1.2</v>
          </cell>
          <cell r="E18" t="str">
            <v>Universalizar la educación desde el nivel inicial hasta completar el nivel medio</v>
          </cell>
        </row>
        <row r="19">
          <cell r="A19">
            <v>3.1</v>
          </cell>
          <cell r="B19" t="str">
            <v>Economía articulada, innovadora y ambientalmente sostenible, con una estructura productiva que genera crecimiento alto y sostenido, con trabajo digno, que se inserta de forma competitiva en la economía global</v>
          </cell>
          <cell r="D19" t="str">
            <v>2.2.1</v>
          </cell>
          <cell r="E19" t="str">
            <v>Garantizar el derecho de la población al acceso a un modelo de atención integral, con calidad y calidez, que privilegie la promoción de la salud y la prevención de la enfermedad, mediante la consolidación del Sistema Nacional de Salud</v>
          </cell>
        </row>
        <row r="20">
          <cell r="A20">
            <v>3.2</v>
          </cell>
          <cell r="B20" t="str">
            <v>Energía confiable y ambientalmente sostenible</v>
          </cell>
          <cell r="D20" t="str">
            <v>2.2.2</v>
          </cell>
          <cell r="E20" t="str">
            <v>Universalizar el aseguramiento en salud para garantizar el acceso a servicios de salud y reducir el gasto de bolsillo</v>
          </cell>
        </row>
        <row r="21">
          <cell r="A21">
            <v>3.3</v>
          </cell>
          <cell r="B21" t="str">
            <v>Competitividad e innovavión en un ambiente favorable a la cooperación y la responsabilidad social</v>
          </cell>
          <cell r="D21" t="str">
            <v>2.2.3</v>
          </cell>
          <cell r="E21" t="str">
            <v>Garantizar un sistema universal, único y sostenible de Seguridad Social frente a los riesgos de vejez, discapacidad y sobrevivencia, integrando y transparentando los regímenes segmentados existentes, en conformidad con la ley 87-00</v>
          </cell>
        </row>
        <row r="22">
          <cell r="A22">
            <v>3.4</v>
          </cell>
          <cell r="B22" t="str">
            <v>Empleos suficientes y dignos</v>
          </cell>
          <cell r="D22" t="str">
            <v>2.3.1</v>
          </cell>
          <cell r="E22" t="str">
            <v>Construir una cultura de igualdad y equidad entre hombres y mujeres</v>
          </cell>
        </row>
        <row r="23">
          <cell r="A23">
            <v>3.5</v>
          </cell>
          <cell r="B23" t="str">
            <v>Estructura productiva sectorial y territorialmente adecuada, integrada competitivamente a la economía global y que aprovecha las oportunidades del mercado local.</v>
          </cell>
          <cell r="D23" t="str">
            <v>2.3.2</v>
          </cell>
          <cell r="E23" t="str">
            <v>Elevar el capital humano y social y las oportunidades enconómicas para la población en condiciones de pobreza, a fin de elvar su empleabilidad, capacidad de generación de ingresos y mejoría de las condiciones de vida.</v>
          </cell>
        </row>
        <row r="24">
          <cell r="A24">
            <v>4.0999999999999996</v>
          </cell>
          <cell r="B24" t="str">
            <v>Manejo sostenible del medio ambiente</v>
          </cell>
          <cell r="D24" t="str">
            <v>2.3.3</v>
          </cell>
          <cell r="E24" t="str">
            <v>Disminuir la pobreza mediante un efectivo y eficiente sistema de protección social, que tome en cuenta las necesidades y vulnerabilidades a lo largo del ciclo de vida</v>
          </cell>
        </row>
        <row r="25">
          <cell r="A25">
            <v>4.2</v>
          </cell>
          <cell r="B25" t="str">
            <v>Eficaz gestión de riesgos para minimizar pérdidas humanas, económicas y ambientales.</v>
          </cell>
          <cell r="D25" t="str">
            <v>2.3.4</v>
          </cell>
          <cell r="E25" t="str">
            <v>Proteger a los niños, niñas, adolescentes y jóvenes desde la primera infancia para propiciar su desarrollo integral e inclusión social</v>
          </cell>
        </row>
        <row r="26">
          <cell r="A26">
            <v>4.3</v>
          </cell>
          <cell r="B26" t="str">
            <v>Adecuada adaptación al cambio climático</v>
          </cell>
          <cell r="D26" t="str">
            <v>2.3.5</v>
          </cell>
          <cell r="E26" t="str">
            <v>Proteger a la población adulta mayor, en particular aquella en condiciones de vulnerabilidad, e impulsar su inclusión económica y social</v>
          </cell>
        </row>
        <row r="27">
          <cell r="D27" t="str">
            <v>2.3.6</v>
          </cell>
          <cell r="E27" t="str">
            <v>Proteger a las personas con discapacidad, en particular aquellas en condiciones de vulnerabilidad, e impulsar su inclusión económica y social</v>
          </cell>
        </row>
        <row r="28">
          <cell r="D28" t="str">
            <v>2.3.7</v>
          </cell>
          <cell r="E28" t="str">
            <v>Ordenar los flujos migratorios conforme a las necesidades del desarrollo nacional</v>
          </cell>
        </row>
        <row r="29">
          <cell r="D29" t="str">
            <v>2.3.8</v>
          </cell>
          <cell r="E29" t="str">
            <v>Promover y proteger los derechos de la población dominicana en el exterior y propiciar la conservación de su identidad nacional</v>
          </cell>
        </row>
        <row r="30">
          <cell r="D30" t="str">
            <v>2.4.1</v>
          </cell>
          <cell r="E30" t="str">
            <v>Integrar la dimensión de la cohesión territorial en el diseño y la gestión de las políticas públicas</v>
          </cell>
        </row>
        <row r="31">
          <cell r="D31" t="str">
            <v>2.4.2</v>
          </cell>
          <cell r="E31" t="str">
            <v>Reducir la disparidad urbano-rural e interregional en el acceso a servicios y oportunidades económicas, mediante la promoción de un desarrollo territorial ordenado e inclusivo</v>
          </cell>
        </row>
        <row r="32">
          <cell r="D32" t="str">
            <v>2.4.3</v>
          </cell>
          <cell r="E32" t="str">
            <v>Promover el desarrollo sostenible de la zona fronteriza</v>
          </cell>
        </row>
        <row r="33">
          <cell r="D33" t="str">
            <v>2.5.1</v>
          </cell>
          <cell r="E33" t="str">
            <v>Facilitar el acceso de la población a viviendas económicas, seguras y dignas, con seguridad jurídica y en asentamientos humanos sostenibles, socialmente integrados, que cumplan con los criterios de adecuada gestión de riesgos y accesibilidad universal para las personas con discapacidad físico motora</v>
          </cell>
        </row>
        <row r="34">
          <cell r="D34" t="str">
            <v>2.5.2</v>
          </cell>
          <cell r="E34" t="str">
            <v>Garantizar el acceso universal a servicios de agua potable y saneamiento, provistos con calidad y eficiencia</v>
          </cell>
        </row>
        <row r="35">
          <cell r="D35" t="str">
            <v>2.6.1</v>
          </cell>
          <cell r="E35" t="str">
            <v>Recuperar, promover y desarrollar los diferentes procesos y manifestaciones culturales que reafirman la identidad nacional, en un marco de participación, pluralidad, equidad de género y apertura al entorno regional y global</v>
          </cell>
        </row>
        <row r="36">
          <cell r="D36" t="str">
            <v>2.6.2</v>
          </cell>
          <cell r="E36" t="str">
            <v>Promover el desarrollo de la industria cultural</v>
          </cell>
        </row>
        <row r="37">
          <cell r="D37" t="str">
            <v>2.7.1</v>
          </cell>
          <cell r="E37" t="str">
            <v>Promover la cultura de práctica sistemática de actividades físicas y del deporte para elevar la calidad de vida</v>
          </cell>
        </row>
        <row r="38">
          <cell r="D38" t="str">
            <v>3.1.1</v>
          </cell>
          <cell r="E38" t="str">
            <v>Garantizar la sostenibilidad macroeconómica</v>
          </cell>
        </row>
        <row r="39">
          <cell r="D39" t="str">
            <v>3.1.2</v>
          </cell>
          <cell r="E39" t="str">
            <v>Consolidar una gestión de las finanzas públicas sostenible, que asigne los recursos en función de las prioridades del desarrollo nacional y propicie una distribución equitativa de la renta nacional</v>
          </cell>
        </row>
        <row r="40">
          <cell r="D40" t="str">
            <v>3.1.3</v>
          </cell>
          <cell r="E40" t="str">
            <v>Consolidar un sistema financiero eficiente, solvente y profundo que apoye la generación de ahorro y su canalización al desarrollo productivo</v>
          </cell>
        </row>
        <row r="41">
          <cell r="D41" t="str">
            <v>3.2.1</v>
          </cell>
          <cell r="E41" t="str">
            <v>Asegurar un suministro confiable de electricidad, a precios competitivos y en condiciones de sostenibilidad financiera y ambiental</v>
          </cell>
        </row>
        <row r="42">
          <cell r="D42" t="str">
            <v>3.2.2</v>
          </cell>
          <cell r="E42" t="str">
            <v>Garantizar un suministro de combustibles confiable, diversificado, a precios competitivos y en condiciones de sostenibilidad ambiental</v>
          </cell>
        </row>
        <row r="43">
          <cell r="D43" t="str">
            <v>3.3.1</v>
          </cell>
          <cell r="E43" t="str">
            <v>Desarrollar un entorno regulador que asegure un funcionamiento ordenado de los mercados y un clima de inversión y negocios pro-competitivo en un marco de responsabilidad social</v>
          </cell>
        </row>
        <row r="44">
          <cell r="D44" t="str">
            <v>3.3.2</v>
          </cell>
          <cell r="E44" t="str">
            <v>Consolidar el clima de paz laboral para apoyar la generación de empleo decente</v>
          </cell>
        </row>
        <row r="45">
          <cell r="D45" t="str">
            <v>3.3.3</v>
          </cell>
          <cell r="E45" t="str">
            <v>Consolidar un sistema de educación superior de calidad, que responda a las necesidades del desarrollo de la Nación</v>
          </cell>
        </row>
        <row r="46">
          <cell r="D46" t="str">
            <v>3.3.4</v>
          </cell>
          <cell r="E46" t="str">
            <v>Fortalecer el sistema nacional de ciencia, tecnoloíia e innovación para dea respuestas a las demandas económicas, sociales y culturales de la nación y propiciar la inserción en la sociedad y economía del conocimiento</v>
          </cell>
        </row>
        <row r="47">
          <cell r="D47" t="str">
            <v>3.3.5</v>
          </cell>
          <cell r="E47" t="str">
            <v>Lograr acceso universal y uso productivo de las tecnologías de la información y comunicación (TIC)</v>
          </cell>
        </row>
        <row r="48">
          <cell r="D48" t="str">
            <v>3.3.6</v>
          </cell>
          <cell r="E48" t="str">
            <v>Expandir la cobertura y mejorar la calidad y competitividad de la infraestructura y servicios de transporte, logística, orientándolos a la integración del territorio, al apoyo del desarrollo productivo a la inserción competitiva en los mercados internacionales.</v>
          </cell>
        </row>
        <row r="49">
          <cell r="D49" t="str">
            <v>3.3.7</v>
          </cell>
          <cell r="E49" t="str">
            <v>Convertir al país en un centro logístico regional, aprovechando sus ventajas de localización geográfica</v>
          </cell>
        </row>
        <row r="50">
          <cell r="D50" t="str">
            <v>3.4.1</v>
          </cell>
          <cell r="E50" t="str">
            <v>Propiciar mayores niveles de inversión, tanto nacional como extranjera, en actividades de alto valor agregado y capacidad de generación de empleo decente</v>
          </cell>
        </row>
        <row r="51">
          <cell r="D51" t="str">
            <v>3.4.2</v>
          </cell>
          <cell r="E51" t="str">
            <v>Consolidar el Sistema de Formación y Capacitación Continua para el Trabajo, a fin de acompañar al aparato productivo en su proceso de escalamiento de valor, facilitar la inserción en el mercado laboral y desarrollar capacidades emprendedoras</v>
          </cell>
        </row>
        <row r="52">
          <cell r="D52" t="str">
            <v>3.4.3</v>
          </cell>
          <cell r="E52" t="str">
            <v>Elevar la eficiencia, capacidad de inversión y productividad de las micro, pequeñas y medianas empresas (MIPYME).</v>
          </cell>
        </row>
        <row r="53">
          <cell r="D53" t="str">
            <v>3.5.1</v>
          </cell>
          <cell r="E53" t="str">
            <v>Impulsar el desarrollo exportador sobre la base de una inserción competitiva en los mercados internacionales</v>
          </cell>
        </row>
        <row r="54">
          <cell r="D54" t="str">
            <v>3.5.2</v>
          </cell>
          <cell r="E54" t="str">
            <v>Crear la infraestructura (física e institucional) de normalización, metrología, reglamentación técnica y acreditación, que garantice el cumplimiento de los requisitos de los mercados globales y un compromiso con la excelencia</v>
          </cell>
        </row>
        <row r="55">
          <cell r="D55" t="str">
            <v>3.5.3</v>
          </cell>
          <cell r="E55" t="str">
            <v>Elevar la productividad, competitividad y sostenibilidad ambiental y financiera de las cadenas agroproductivas, a fin de contribuir a la seguridad alimentaria, aprovechar el potencial exportador y generar empleo e ingresos para la población rural</v>
          </cell>
        </row>
        <row r="56">
          <cell r="D56" t="str">
            <v>3.5.4</v>
          </cell>
          <cell r="E56" t="str">
            <v>Desarrollar un sector manufacturero articulador del aparato productivo nacional, ambientalmente sostenible e integrado a los mercados globales con creciente escalamiento en las cadenas de valor</v>
          </cell>
        </row>
        <row r="57">
          <cell r="D57" t="str">
            <v>3.5.5</v>
          </cell>
          <cell r="E57" t="str">
            <v>Apoyar la competitividad, diversificación y sostenibilidad del sector turismo</v>
          </cell>
        </row>
        <row r="58">
          <cell r="D58" t="str">
            <v>3.5.6</v>
          </cell>
          <cell r="E58" t="str">
            <v>Consolidar un entorno adecuado que incentive la inversión para el desarrollo sostenible del sector minero</v>
          </cell>
        </row>
        <row r="59">
          <cell r="D59" t="str">
            <v>4.1.1</v>
          </cell>
          <cell r="E59" t="str">
            <v>Proteger y usar de forma sostenible los bienes y servicios de los ecosistemas, la bio-diversidad y el patrimonio natural de la nación, incluidos los recursos marinos</v>
          </cell>
        </row>
        <row r="60">
          <cell r="D60" t="str">
            <v>4.1.2</v>
          </cell>
          <cell r="E60" t="str">
            <v>Promover la producción y el consumo sostenibles</v>
          </cell>
        </row>
        <row r="61">
          <cell r="D61" t="str">
            <v>4.1.3</v>
          </cell>
          <cell r="E61" t="str">
            <v>Desarrollar una gestión integral de desechos, sustancias contaminantes y fuentes de contaminación</v>
          </cell>
        </row>
        <row r="62">
          <cell r="D62" t="str">
            <v>4.1.4</v>
          </cell>
          <cell r="E62" t="str">
            <v>Gestionar el recurso agua de manera eficiente y sostenible, para garantizar la seguridad hídrica</v>
          </cell>
        </row>
        <row r="63">
          <cell r="D63" t="str">
            <v>4.2.1</v>
          </cell>
          <cell r="E63" t="str">
            <v>Desarrollar un eficaz sistema nacional de gestión integral de riesgos, con activa participación de las comunidades y gobiernos locales, que minimice los daños y posibilite la recuperación rápida y sostenible de las áreas y poblaciones afectadas</v>
          </cell>
        </row>
        <row r="64">
          <cell r="D64" t="str">
            <v>4.3.1</v>
          </cell>
          <cell r="E64" t="str">
            <v>Reducir la vulnerabilidad, avanzar en la adaptación a los efectos del cambio climático y contribuir a la mitigación de sus causas</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76B3A6F-25BF-42A4-91B1-154242EF23AE}" name="Tabla1" displayName="Tabla1" ref="A28:J29" totalsRowShown="0" headerRowDxfId="14" dataDxfId="12" headerRowBorderDxfId="13" tableBorderDxfId="11" totalsRowBorderDxfId="10">
  <tableColumns count="10">
    <tableColumn id="1" xr3:uid="{2C84A9D1-075C-4AB5-90B5-31C62FAA18C2}" name="Producto" dataDxfId="9"/>
    <tableColumn id="2" xr3:uid="{3FB52F9E-C114-438E-866F-19153901E08A}" name="Indicador" dataDxfId="8"/>
    <tableColumn id="3" xr3:uid="{5CCEDB32-EC79-4687-AB47-15DC11AD4227}" name="Física_x000a_(A)" dataDxfId="7"/>
    <tableColumn id="4" xr3:uid="{E842DC46-7B7C-4427-BCE1-1E0F68EBECD3}" name="Financiera_x000a_(B)" dataDxfId="6" dataCellStyle="Millares"/>
    <tableColumn id="9" xr3:uid="{1353DCB3-0F48-4708-B07B-2961860C855D}" name="Física_x000a_(C)" dataDxfId="5" dataCellStyle="Millares"/>
    <tableColumn id="10" xr3:uid="{BF5619D8-DC18-428C-8D02-45915568149C}" name="Financiera_x000a_(D)" dataDxfId="4"/>
    <tableColumn id="5" xr3:uid="{9EEC6C65-A1CE-4F95-8578-766C3D4351D7}" name="Física _x000a_(E)" dataDxfId="3"/>
    <tableColumn id="6" xr3:uid="{70580113-2C16-4301-9E1B-41CFFBD16608}" name="Financiera _x000a_ (F)" dataDxfId="2"/>
    <tableColumn id="7" xr3:uid="{61A50880-D84D-4D8E-9725-A1675A2B99FC}" name="Física _x000a_(%)_x000a_ G=E/C" dataDxfId="1">
      <calculatedColumnFormula>Tabla1[[#This Row],[Física 
(E)]]/Tabla1[[#This Row],[Física
(C)]]</calculatedColumnFormula>
    </tableColumn>
    <tableColumn id="8" xr3:uid="{3CA529DD-63CD-497E-BEA2-7153BD8E0D11}" name="Financiero _x000a_(%) _x000a_H=F/D" dataDxfId="0">
      <calculatedColumnFormula>Tabla1[[#This Row],[Financiera 
 (F)]]/Tabla1[[#This Row],[Financiera
(D)]]</calculatedColumnFormula>
    </tableColumn>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E6530-E880-472C-A120-08238AA5B3D1}">
  <sheetPr>
    <pageSetUpPr fitToPage="1"/>
  </sheetPr>
  <dimension ref="A1:S41"/>
  <sheetViews>
    <sheetView tabSelected="1" zoomScaleNormal="100" workbookViewId="0">
      <selection activeCell="M31" sqref="M31"/>
    </sheetView>
  </sheetViews>
  <sheetFormatPr baseColWidth="10" defaultColWidth="11.42578125" defaultRowHeight="15" x14ac:dyDescent="0.25"/>
  <cols>
    <col min="1" max="1" width="23" style="12" customWidth="1"/>
    <col min="2" max="3" width="12.7109375" style="12" customWidth="1"/>
    <col min="4" max="4" width="17" style="12" customWidth="1"/>
    <col min="5" max="9" width="12.7109375" style="12" customWidth="1"/>
    <col min="10" max="10" width="18.5703125" style="12" customWidth="1"/>
    <col min="11" max="11" width="11.42578125" style="12"/>
    <col min="13" max="13" width="15.140625" style="16" bestFit="1" customWidth="1"/>
  </cols>
  <sheetData>
    <row r="1" spans="1:11" ht="21.75" thickBot="1" x14ac:dyDescent="0.3">
      <c r="A1" s="1"/>
      <c r="B1" s="70" t="s">
        <v>0</v>
      </c>
      <c r="C1" s="71"/>
      <c r="D1" s="71"/>
      <c r="E1" s="71"/>
      <c r="F1" s="71"/>
      <c r="G1" s="71"/>
      <c r="H1" s="71"/>
      <c r="I1" s="71"/>
      <c r="J1" s="72"/>
      <c r="K1" s="2"/>
    </row>
    <row r="2" spans="1:11" ht="18" customHeight="1" thickBot="1" x14ac:dyDescent="0.3">
      <c r="A2" s="3"/>
      <c r="B2" s="73" t="s">
        <v>1</v>
      </c>
      <c r="C2" s="74"/>
      <c r="D2" s="73" t="s">
        <v>2</v>
      </c>
      <c r="E2" s="74"/>
      <c r="F2" s="74"/>
      <c r="G2" s="74"/>
      <c r="H2" s="75"/>
      <c r="I2" s="4" t="s">
        <v>3</v>
      </c>
      <c r="J2" s="5" t="s">
        <v>4</v>
      </c>
      <c r="K2" s="2"/>
    </row>
    <row r="3" spans="1:11" ht="18.75" customHeight="1" thickBot="1" x14ac:dyDescent="0.3">
      <c r="A3" s="6"/>
      <c r="B3" s="76"/>
      <c r="C3" s="77"/>
      <c r="D3" s="76"/>
      <c r="E3" s="77"/>
      <c r="F3" s="77"/>
      <c r="G3" s="77"/>
      <c r="H3" s="78"/>
      <c r="I3" s="7">
        <v>46112</v>
      </c>
      <c r="J3" s="8"/>
      <c r="K3" s="2"/>
    </row>
    <row r="4" spans="1:11" ht="6.75" hidden="1" customHeight="1" x14ac:dyDescent="0.25">
      <c r="A4" s="79"/>
      <c r="B4" s="80"/>
      <c r="C4" s="80"/>
      <c r="D4" s="81"/>
      <c r="E4" s="81"/>
      <c r="F4" s="81"/>
      <c r="G4" s="81"/>
      <c r="H4" s="81"/>
      <c r="I4" s="80"/>
      <c r="J4" s="82"/>
      <c r="K4" s="2"/>
    </row>
    <row r="5" spans="1:11" ht="3" customHeight="1" x14ac:dyDescent="0.25">
      <c r="A5" s="83"/>
      <c r="B5" s="84"/>
      <c r="C5" s="84"/>
      <c r="D5" s="84"/>
      <c r="E5" s="84"/>
      <c r="F5" s="84"/>
      <c r="G5" s="84"/>
      <c r="H5" s="84"/>
      <c r="I5" s="84"/>
      <c r="J5" s="85"/>
      <c r="K5" s="2"/>
    </row>
    <row r="6" spans="1:11" ht="15.75" x14ac:dyDescent="0.25">
      <c r="A6" s="38" t="s">
        <v>5</v>
      </c>
      <c r="B6" s="38"/>
      <c r="C6" s="38"/>
      <c r="D6" s="38"/>
      <c r="E6" s="38"/>
      <c r="F6" s="38"/>
      <c r="G6" s="38"/>
      <c r="H6" s="38"/>
      <c r="I6" s="38"/>
      <c r="J6" s="38"/>
      <c r="K6" s="2"/>
    </row>
    <row r="7" spans="1:11" ht="15.75" x14ac:dyDescent="0.25">
      <c r="A7" s="42" t="s">
        <v>6</v>
      </c>
      <c r="B7" s="42"/>
      <c r="C7" s="42"/>
      <c r="D7" s="42"/>
      <c r="E7" s="42"/>
      <c r="F7" s="42"/>
      <c r="G7" s="42"/>
      <c r="H7" s="42"/>
      <c r="I7" s="42"/>
      <c r="J7" s="42"/>
      <c r="K7" s="2"/>
    </row>
    <row r="8" spans="1:11" x14ac:dyDescent="0.25">
      <c r="A8" s="9" t="s">
        <v>7</v>
      </c>
      <c r="B8" s="86" t="s">
        <v>8</v>
      </c>
      <c r="C8" s="87"/>
      <c r="D8" s="87"/>
      <c r="E8" s="87"/>
      <c r="F8" s="87"/>
      <c r="G8" s="87"/>
      <c r="H8" s="87"/>
      <c r="I8" s="87"/>
      <c r="J8" s="88"/>
      <c r="K8" s="2"/>
    </row>
    <row r="9" spans="1:11" ht="15" customHeight="1" x14ac:dyDescent="0.25">
      <c r="A9" s="10" t="s">
        <v>9</v>
      </c>
      <c r="B9" s="89" t="s">
        <v>10</v>
      </c>
      <c r="C9" s="90"/>
      <c r="D9" s="90"/>
      <c r="E9" s="90"/>
      <c r="F9" s="90"/>
      <c r="G9" s="90"/>
      <c r="H9" s="90"/>
      <c r="I9" s="90"/>
      <c r="J9" s="91"/>
      <c r="K9" s="2"/>
    </row>
    <row r="10" spans="1:11" x14ac:dyDescent="0.25">
      <c r="A10" s="10" t="s">
        <v>11</v>
      </c>
      <c r="B10" s="67" t="s">
        <v>12</v>
      </c>
      <c r="C10" s="68"/>
      <c r="D10" s="68"/>
      <c r="E10" s="68"/>
      <c r="F10" s="68"/>
      <c r="G10" s="68"/>
      <c r="H10" s="68"/>
      <c r="I10" s="68"/>
      <c r="J10" s="69"/>
      <c r="K10" s="2"/>
    </row>
    <row r="11" spans="1:11" ht="26.25" customHeight="1" x14ac:dyDescent="0.25">
      <c r="A11" s="11" t="s">
        <v>13</v>
      </c>
      <c r="B11" s="58" t="s">
        <v>14</v>
      </c>
      <c r="C11" s="58"/>
      <c r="D11" s="58"/>
      <c r="E11" s="58"/>
      <c r="F11" s="58"/>
      <c r="G11" s="58"/>
      <c r="H11" s="58"/>
      <c r="I11" s="58"/>
      <c r="J11" s="58"/>
    </row>
    <row r="12" spans="1:11" ht="29.25" customHeight="1" x14ac:dyDescent="0.25">
      <c r="A12" s="11" t="s">
        <v>15</v>
      </c>
      <c r="B12" s="58" t="s">
        <v>16</v>
      </c>
      <c r="C12" s="58"/>
      <c r="D12" s="58"/>
      <c r="E12" s="58"/>
      <c r="F12" s="58"/>
      <c r="G12" s="58"/>
      <c r="H12" s="58"/>
      <c r="I12" s="58"/>
      <c r="J12" s="58"/>
    </row>
    <row r="13" spans="1:11" ht="15.75" x14ac:dyDescent="0.25">
      <c r="A13" s="59" t="s">
        <v>17</v>
      </c>
      <c r="B13" s="60"/>
      <c r="C13" s="60"/>
      <c r="D13" s="60"/>
      <c r="E13" s="60"/>
      <c r="F13" s="60"/>
      <c r="G13" s="60"/>
      <c r="H13" s="60"/>
      <c r="I13" s="60"/>
      <c r="J13" s="61"/>
    </row>
    <row r="14" spans="1:11" ht="15" customHeight="1" x14ac:dyDescent="0.25">
      <c r="A14" s="9" t="s">
        <v>18</v>
      </c>
      <c r="B14" s="13">
        <v>1</v>
      </c>
      <c r="C14" s="62" t="s">
        <v>19</v>
      </c>
      <c r="D14" s="62"/>
      <c r="E14" s="62"/>
      <c r="F14" s="62"/>
      <c r="G14" s="62"/>
      <c r="H14" s="62"/>
      <c r="I14" s="62"/>
      <c r="J14" s="62"/>
    </row>
    <row r="15" spans="1:11" ht="14.25" customHeight="1" x14ac:dyDescent="0.25">
      <c r="A15" s="9" t="s">
        <v>20</v>
      </c>
      <c r="B15" s="14">
        <v>1.4</v>
      </c>
      <c r="C15" s="62" t="str">
        <f>IFERROR(VLOOKUP(B15,'[1]Validacion datos'!A8:B26,2,FALSE),"")</f>
        <v>Seguridad y convivencia pacífica</v>
      </c>
      <c r="D15" s="62"/>
      <c r="E15" s="62"/>
      <c r="F15" s="62"/>
      <c r="G15" s="62"/>
      <c r="H15" s="62"/>
      <c r="I15" s="62"/>
      <c r="J15" s="62"/>
    </row>
    <row r="16" spans="1:11" ht="24.75" customHeight="1" x14ac:dyDescent="0.25">
      <c r="A16" s="9" t="s">
        <v>21</v>
      </c>
      <c r="B16" s="15" t="s">
        <v>61</v>
      </c>
      <c r="C16" s="62" t="str">
        <f>IFERROR(VLOOKUP(B16,'[1]Validacion datos'!D8:E64,2,FALSE),"")</f>
        <v>Consolidar las relaciones internacionales como instrumento de la promoción del desarrollo nacional, la convivencia pacífica, el desarrollo global, regional e insular sostenible y un orden internacional justo, en consonancia con los principios democráticos y el derecho internacional</v>
      </c>
      <c r="D16" s="62"/>
      <c r="E16" s="62"/>
      <c r="F16" s="62"/>
      <c r="G16" s="62"/>
      <c r="H16" s="62"/>
      <c r="I16" s="62"/>
      <c r="J16" s="62"/>
    </row>
    <row r="17" spans="1:19" ht="15.75" x14ac:dyDescent="0.25">
      <c r="A17" s="59" t="s">
        <v>22</v>
      </c>
      <c r="B17" s="60"/>
      <c r="C17" s="60"/>
      <c r="D17" s="60"/>
      <c r="E17" s="60"/>
      <c r="F17" s="60"/>
      <c r="G17" s="60"/>
      <c r="H17" s="60"/>
      <c r="I17" s="60"/>
      <c r="J17" s="61"/>
    </row>
    <row r="18" spans="1:19" ht="15" customHeight="1" x14ac:dyDescent="0.25">
      <c r="A18" s="9" t="s">
        <v>23</v>
      </c>
      <c r="B18" s="63" t="s">
        <v>24</v>
      </c>
      <c r="C18" s="63"/>
      <c r="D18" s="63"/>
      <c r="E18" s="63"/>
      <c r="F18" s="63"/>
      <c r="G18" s="63"/>
      <c r="H18" s="63"/>
      <c r="I18" s="63"/>
      <c r="J18" s="64"/>
    </row>
    <row r="19" spans="1:19" ht="30" customHeight="1" x14ac:dyDescent="0.25">
      <c r="A19" s="17" t="s">
        <v>25</v>
      </c>
      <c r="B19" s="63" t="s">
        <v>26</v>
      </c>
      <c r="C19" s="63"/>
      <c r="D19" s="63"/>
      <c r="E19" s="63"/>
      <c r="F19" s="63"/>
      <c r="G19" s="63"/>
      <c r="H19" s="63"/>
      <c r="I19" s="63"/>
      <c r="J19" s="64"/>
    </row>
    <row r="20" spans="1:19" ht="13.5" customHeight="1" x14ac:dyDescent="0.25">
      <c r="A20" s="17" t="s">
        <v>27</v>
      </c>
      <c r="B20" s="63" t="s">
        <v>63</v>
      </c>
      <c r="C20" s="63"/>
      <c r="D20" s="63"/>
      <c r="E20" s="63"/>
      <c r="F20" s="63"/>
      <c r="G20" s="63"/>
      <c r="H20" s="63"/>
      <c r="I20" s="63"/>
      <c r="J20" s="64"/>
    </row>
    <row r="21" spans="1:19" ht="21.75" customHeight="1" x14ac:dyDescent="0.25">
      <c r="A21" s="17" t="s">
        <v>28</v>
      </c>
      <c r="B21" s="65" t="s">
        <v>62</v>
      </c>
      <c r="C21" s="65"/>
      <c r="D21" s="65"/>
      <c r="E21" s="65"/>
      <c r="F21" s="65"/>
      <c r="G21" s="65"/>
      <c r="H21" s="65"/>
      <c r="I21" s="65"/>
      <c r="J21" s="66"/>
      <c r="K21" s="2"/>
    </row>
    <row r="22" spans="1:19" ht="15.75" x14ac:dyDescent="0.25">
      <c r="A22" s="38" t="s">
        <v>29</v>
      </c>
      <c r="B22" s="38"/>
      <c r="C22" s="38"/>
      <c r="D22" s="38"/>
      <c r="E22" s="38"/>
      <c r="F22" s="38"/>
      <c r="G22" s="38"/>
      <c r="H22" s="38"/>
      <c r="I22" s="38"/>
      <c r="J22" s="38"/>
    </row>
    <row r="23" spans="1:19" ht="12.75" customHeight="1" x14ac:dyDescent="0.25">
      <c r="A23" s="42" t="s">
        <v>30</v>
      </c>
      <c r="B23" s="42"/>
      <c r="C23" s="42"/>
      <c r="D23" s="42"/>
      <c r="E23" s="42"/>
      <c r="F23" s="42"/>
      <c r="G23" s="42"/>
      <c r="H23" s="42"/>
      <c r="I23" s="42"/>
      <c r="J23" s="42"/>
      <c r="K23" s="2"/>
    </row>
    <row r="24" spans="1:19" ht="15" customHeight="1" x14ac:dyDescent="0.25">
      <c r="A24" s="48" t="s">
        <v>31</v>
      </c>
      <c r="B24" s="48"/>
      <c r="C24" s="48" t="s">
        <v>32</v>
      </c>
      <c r="D24" s="48"/>
      <c r="E24" s="48"/>
      <c r="F24" s="48" t="s">
        <v>33</v>
      </c>
      <c r="G24" s="48"/>
      <c r="H24" s="48"/>
      <c r="I24" s="48" t="s">
        <v>34</v>
      </c>
      <c r="J24" s="48"/>
    </row>
    <row r="25" spans="1:19" ht="18.75" customHeight="1" x14ac:dyDescent="0.25">
      <c r="A25" s="49">
        <v>2447113502</v>
      </c>
      <c r="B25" s="49"/>
      <c r="C25" s="49">
        <v>2447113502</v>
      </c>
      <c r="D25" s="49"/>
      <c r="E25" s="49"/>
      <c r="F25" s="50">
        <v>262203371.69999999</v>
      </c>
      <c r="G25" s="50"/>
      <c r="H25" s="50"/>
      <c r="I25" s="51">
        <f>F25/C25</f>
        <v>0.10714802214351886</v>
      </c>
      <c r="J25" s="51"/>
      <c r="L25" s="18"/>
    </row>
    <row r="26" spans="1:19" ht="15.75" x14ac:dyDescent="0.25">
      <c r="A26" s="52" t="s">
        <v>35</v>
      </c>
      <c r="B26" s="53"/>
      <c r="C26" s="53"/>
      <c r="D26" s="53"/>
      <c r="E26" s="53"/>
      <c r="F26" s="53"/>
      <c r="G26" s="53"/>
      <c r="H26" s="53"/>
      <c r="I26" s="53"/>
      <c r="J26" s="54"/>
      <c r="K26" s="2"/>
    </row>
    <row r="27" spans="1:19" x14ac:dyDescent="0.25">
      <c r="A27" s="19"/>
      <c r="B27"/>
      <c r="C27" s="55" t="s">
        <v>36</v>
      </c>
      <c r="D27" s="56"/>
      <c r="E27" s="55" t="s">
        <v>37</v>
      </c>
      <c r="F27" s="56"/>
      <c r="G27" s="55" t="s">
        <v>38</v>
      </c>
      <c r="H27" s="55"/>
      <c r="I27" s="55" t="s">
        <v>39</v>
      </c>
      <c r="J27" s="57"/>
    </row>
    <row r="28" spans="1:19" ht="38.25" customHeight="1" x14ac:dyDescent="0.25">
      <c r="A28" s="20" t="s">
        <v>40</v>
      </c>
      <c r="B28" s="21" t="s">
        <v>41</v>
      </c>
      <c r="C28" s="21" t="s">
        <v>42</v>
      </c>
      <c r="D28" s="22" t="s">
        <v>43</v>
      </c>
      <c r="E28" s="21" t="s">
        <v>44</v>
      </c>
      <c r="F28" s="21" t="s">
        <v>45</v>
      </c>
      <c r="G28" s="21" t="s">
        <v>46</v>
      </c>
      <c r="H28" s="21" t="s">
        <v>47</v>
      </c>
      <c r="I28" s="21" t="s">
        <v>48</v>
      </c>
      <c r="J28" s="23" t="s">
        <v>49</v>
      </c>
    </row>
    <row r="29" spans="1:19" ht="40.5" customHeight="1" x14ac:dyDescent="0.25">
      <c r="A29" s="30" t="s">
        <v>50</v>
      </c>
      <c r="B29" s="31" t="s">
        <v>51</v>
      </c>
      <c r="C29" s="32">
        <v>760000</v>
      </c>
      <c r="D29" s="33">
        <v>2447113502</v>
      </c>
      <c r="E29" s="33">
        <v>180000</v>
      </c>
      <c r="F29" s="34">
        <v>566143204</v>
      </c>
      <c r="G29" s="35">
        <v>116600</v>
      </c>
      <c r="H29" s="36">
        <v>304115826.47000003</v>
      </c>
      <c r="I29" s="37">
        <f>Tabla1[[#This Row],[Física 
(E)]]/Tabla1[[#This Row],[Física
(C)]]</f>
        <v>0.64777777777777779</v>
      </c>
      <c r="J29" s="37">
        <f>Tabla1[[#This Row],[Financiera 
 (F)]]/Tabla1[[#This Row],[Financiera
(D)]]</f>
        <v>0.53717120389561368</v>
      </c>
      <c r="K29" s="24"/>
      <c r="L29" s="25"/>
      <c r="M29" s="45"/>
      <c r="N29" s="46"/>
      <c r="O29" s="46"/>
      <c r="P29" s="46"/>
      <c r="Q29" s="46"/>
      <c r="R29" s="46"/>
      <c r="S29" s="47"/>
    </row>
    <row r="30" spans="1:19" ht="15.75" x14ac:dyDescent="0.25">
      <c r="A30" s="38" t="s">
        <v>52</v>
      </c>
      <c r="B30" s="38"/>
      <c r="C30" s="38"/>
      <c r="D30" s="38"/>
      <c r="E30" s="38"/>
      <c r="F30" s="38"/>
      <c r="G30" s="38"/>
      <c r="H30" s="38"/>
      <c r="I30" s="38"/>
      <c r="J30" s="38"/>
    </row>
    <row r="31" spans="1:19" ht="15.75" x14ac:dyDescent="0.25">
      <c r="A31" s="42" t="s">
        <v>53</v>
      </c>
      <c r="B31" s="42"/>
      <c r="C31" s="42"/>
      <c r="D31" s="42"/>
      <c r="E31" s="42"/>
      <c r="F31" s="42"/>
      <c r="G31" s="42"/>
      <c r="H31" s="42"/>
      <c r="I31" s="42"/>
      <c r="J31" s="42"/>
      <c r="K31" s="2"/>
    </row>
    <row r="32" spans="1:19" ht="20.25" customHeight="1" x14ac:dyDescent="0.25">
      <c r="A32" s="26" t="s">
        <v>54</v>
      </c>
      <c r="B32" s="43" t="s">
        <v>55</v>
      </c>
      <c r="C32" s="43"/>
      <c r="D32" s="43"/>
      <c r="E32" s="43"/>
      <c r="F32" s="43"/>
      <c r="G32" s="43"/>
      <c r="H32" s="43"/>
      <c r="I32" s="43"/>
      <c r="J32" s="43"/>
      <c r="M32" s="18"/>
    </row>
    <row r="33" spans="1:11" ht="36" customHeight="1" x14ac:dyDescent="0.25">
      <c r="A33" s="26" t="s">
        <v>56</v>
      </c>
      <c r="B33" s="43" t="s">
        <v>26</v>
      </c>
      <c r="C33" s="43"/>
      <c r="D33" s="43"/>
      <c r="E33" s="43"/>
      <c r="F33" s="43"/>
      <c r="G33" s="43"/>
      <c r="H33" s="43"/>
      <c r="I33" s="43"/>
      <c r="J33" s="43"/>
    </row>
    <row r="34" spans="1:11" ht="32.25" customHeight="1" x14ac:dyDescent="0.25">
      <c r="A34" s="26" t="s">
        <v>57</v>
      </c>
      <c r="B34" s="44" t="s">
        <v>64</v>
      </c>
      <c r="C34" s="44"/>
      <c r="D34" s="44"/>
      <c r="E34" s="44"/>
      <c r="F34" s="44"/>
      <c r="G34" s="44"/>
      <c r="H34" s="44"/>
      <c r="I34" s="44"/>
      <c r="J34" s="44"/>
    </row>
    <row r="35" spans="1:11" ht="186" customHeight="1" x14ac:dyDescent="0.25">
      <c r="A35" s="26" t="s">
        <v>58</v>
      </c>
      <c r="B35" s="44" t="s">
        <v>65</v>
      </c>
      <c r="C35" s="44"/>
      <c r="D35" s="44"/>
      <c r="E35" s="44"/>
      <c r="F35" s="44"/>
      <c r="G35" s="44"/>
      <c r="H35" s="44"/>
      <c r="I35" s="44"/>
      <c r="J35" s="44"/>
    </row>
    <row r="36" spans="1:11" ht="19.5" customHeight="1" x14ac:dyDescent="0.25">
      <c r="A36" s="38" t="s">
        <v>59</v>
      </c>
      <c r="B36" s="38"/>
      <c r="C36" s="38"/>
      <c r="D36" s="38"/>
      <c r="E36" s="38"/>
      <c r="F36" s="38"/>
      <c r="G36" s="38"/>
      <c r="H36" s="38"/>
      <c r="I36" s="38"/>
      <c r="J36" s="38"/>
    </row>
    <row r="37" spans="1:11" ht="17.25" customHeight="1" x14ac:dyDescent="0.25">
      <c r="A37" s="39" t="s">
        <v>60</v>
      </c>
      <c r="B37" s="39"/>
      <c r="C37" s="39"/>
      <c r="D37" s="39"/>
      <c r="E37" s="39"/>
      <c r="F37" s="39"/>
      <c r="G37" s="39"/>
      <c r="H37" s="39"/>
      <c r="I37" s="39"/>
      <c r="J37" s="39"/>
      <c r="K37" s="2"/>
    </row>
    <row r="38" spans="1:11" ht="45.75" customHeight="1" x14ac:dyDescent="0.25">
      <c r="A38" s="40" t="s">
        <v>66</v>
      </c>
      <c r="B38" s="40"/>
      <c r="C38" s="40"/>
      <c r="D38" s="40"/>
      <c r="E38" s="40"/>
      <c r="F38" s="40"/>
      <c r="G38" s="40"/>
      <c r="H38" s="40"/>
      <c r="I38" s="40"/>
      <c r="J38" s="40"/>
    </row>
    <row r="39" spans="1:11" ht="14.25" customHeight="1" x14ac:dyDescent="0.25">
      <c r="A39" s="27"/>
      <c r="B39" s="28"/>
      <c r="C39" s="28"/>
      <c r="D39" s="28"/>
      <c r="E39" s="28"/>
      <c r="F39" s="28"/>
      <c r="G39" s="28"/>
      <c r="H39" s="28"/>
      <c r="I39" s="28"/>
      <c r="J39" s="28"/>
    </row>
    <row r="40" spans="1:11" ht="14.25" customHeight="1" x14ac:dyDescent="0.25">
      <c r="A40" s="29"/>
      <c r="B40" s="29"/>
      <c r="C40" s="29"/>
      <c r="D40" s="29"/>
      <c r="E40" s="29"/>
      <c r="F40" s="29"/>
      <c r="G40" s="29"/>
      <c r="H40" s="29"/>
      <c r="I40" s="29"/>
      <c r="J40" s="29"/>
    </row>
    <row r="41" spans="1:11" x14ac:dyDescent="0.25">
      <c r="A41" s="41"/>
      <c r="B41" s="41"/>
      <c r="C41" s="41"/>
      <c r="D41" s="41"/>
      <c r="E41" s="41"/>
      <c r="F41" s="41"/>
      <c r="G41" s="41"/>
      <c r="H41" s="41"/>
      <c r="I41" s="41"/>
      <c r="J41" s="41"/>
    </row>
  </sheetData>
  <mergeCells count="49">
    <mergeCell ref="B10:J10"/>
    <mergeCell ref="B1:J1"/>
    <mergeCell ref="B2:C2"/>
    <mergeCell ref="D2:H2"/>
    <mergeCell ref="B3:C3"/>
    <mergeCell ref="D3:H3"/>
    <mergeCell ref="A4:J4"/>
    <mergeCell ref="A5:J5"/>
    <mergeCell ref="A6:J6"/>
    <mergeCell ref="A7:J7"/>
    <mergeCell ref="B8:J8"/>
    <mergeCell ref="B9:J9"/>
    <mergeCell ref="A22:J22"/>
    <mergeCell ref="B11:J11"/>
    <mergeCell ref="B12:J12"/>
    <mergeCell ref="A13:J13"/>
    <mergeCell ref="C14:J14"/>
    <mergeCell ref="C15:J15"/>
    <mergeCell ref="C16:J16"/>
    <mergeCell ref="A17:J17"/>
    <mergeCell ref="B18:J18"/>
    <mergeCell ref="B19:J19"/>
    <mergeCell ref="B20:J20"/>
    <mergeCell ref="B21:J21"/>
    <mergeCell ref="M29:S29"/>
    <mergeCell ref="A23:J23"/>
    <mergeCell ref="A24:B24"/>
    <mergeCell ref="C24:E24"/>
    <mergeCell ref="F24:H24"/>
    <mergeCell ref="I24:J24"/>
    <mergeCell ref="A25:B25"/>
    <mergeCell ref="C25:E25"/>
    <mergeCell ref="F25:H25"/>
    <mergeCell ref="I25:J25"/>
    <mergeCell ref="A26:J26"/>
    <mergeCell ref="C27:D27"/>
    <mergeCell ref="E27:F27"/>
    <mergeCell ref="G27:H27"/>
    <mergeCell ref="I27:J27"/>
    <mergeCell ref="A36:J36"/>
    <mergeCell ref="A37:J37"/>
    <mergeCell ref="A38:J38"/>
    <mergeCell ref="A41:J41"/>
    <mergeCell ref="A30:J30"/>
    <mergeCell ref="A31:J31"/>
    <mergeCell ref="B32:J32"/>
    <mergeCell ref="B33:J33"/>
    <mergeCell ref="B34:J34"/>
    <mergeCell ref="B35:J35"/>
  </mergeCells>
  <dataValidations xWindow="921" yWindow="375" count="16">
    <dataValidation allowBlank="1" sqref="A8" xr:uid="{518F8FCB-E9AA-4109-B9F0-4F212E20A30E}"/>
    <dataValidation allowBlank="1" showInputMessage="1" prompt="Nombre del capítulo" sqref="B8:J10" xr:uid="{A9C3F63A-F2DC-4195-8998-708FC24CDD22}"/>
    <dataValidation allowBlank="1" showInputMessage="1" showErrorMessage="1" prompt="¿A quién va dirigido el programa?, ¿qué característica tiene esta población que requiere ser beneficiada?" sqref="B20:J20" xr:uid="{CE79AAD9-5743-4915-BD38-E84DEED8A96F}"/>
    <dataValidation allowBlank="1" showInputMessage="1" showErrorMessage="1" prompt="Nombre del producto" sqref="B32:J32" xr:uid="{5B5BAB42-AC27-44B1-8D03-A13F911DE9C1}"/>
    <dataValidation allowBlank="1" showInputMessage="1" showErrorMessage="1" prompt="¿En qué consiste el producto? su objetivo" sqref="B33:J33" xr:uid="{EA272ABC-7B79-44FA-99DB-CDD08206C2C5}"/>
    <dataValidation allowBlank="1" showInputMessage="1" showErrorMessage="1" prompt="1. Describir lo plasmado en el presupuesto_x000a_2. Describir lo alcanzado en términos financieros y de producción " sqref="B34:J34" xr:uid="{53ADA0CB-8D50-4845-8992-E82A4DCA9A4A}"/>
    <dataValidation allowBlank="1" showInputMessage="1" showErrorMessage="1" prompt="De existir desvío, explicar razones." sqref="B35:J35" xr:uid="{3398DEE5-0598-4850-8CCC-D4785BBB75BF}"/>
    <dataValidation allowBlank="1" showInputMessage="1" showErrorMessage="1" prompt="Oportunidades de mejora identificadas" sqref="A38:A39 B38:J38" xr:uid="{88739979-0539-4859-9CC6-B0A841F08A71}"/>
    <dataValidation allowBlank="1" showInputMessage="1" showErrorMessage="1" prompt="Presupuesto del programa" sqref="A25:C25 F25 D29:E29" xr:uid="{3C9D88FC-71A9-4BD2-956F-83F21EDEFE16}"/>
    <dataValidation allowBlank="1" showInputMessage="1" showErrorMessage="1" prompt="¿En qué consiste el programa?" sqref="B19:J19" xr:uid="{E09BC79C-0CFB-4D23-8BC2-A79843AD4E35}"/>
    <dataValidation allowBlank="1" showInputMessage="1" showErrorMessage="1" prompt="Nombre de cada producto" sqref="A28:A29" xr:uid="{C0461DEB-31C9-40B5-AD6C-135EF227E97E}"/>
    <dataValidation allowBlank="1" showInputMessage="1" showErrorMessage="1" prompt="Nombre del indicador" sqref="B28:B29" xr:uid="{B06089E8-4565-4DFD-98B2-F1A36016EA7E}"/>
    <dataValidation allowBlank="1" showInputMessage="1" showErrorMessage="1" prompt="Meta anual del indicador" sqref="C28:C29 E28" xr:uid="{FA40FCC8-A1B6-425A-B66D-FF9C535041BB}"/>
    <dataValidation allowBlank="1" showInputMessage="1" showErrorMessage="1" prompt="Monto presupuestado para el producto" sqref="F28:F29 D28" xr:uid="{3CF1F467-B9E5-474E-8CFE-397EE18B1397}"/>
    <dataValidation allowBlank="1" showInputMessage="1" showErrorMessage="1" prompt="Meta alcanzada en el trimestre" sqref="G28:G29" xr:uid="{0C385BDC-1BEC-48DB-889F-9A890D3FC502}"/>
    <dataValidation allowBlank="1" showInputMessage="1" showErrorMessage="1" prompt="Monto ejecutado en el trimestre" sqref="H28:H29" xr:uid="{4E636BC4-4160-4948-90EA-923FBAC1ADFA}"/>
  </dataValidations>
  <pageMargins left="0.23" right="0.17" top="0.3" bottom="0.28000000000000003" header="0.3" footer="0.3"/>
  <pageSetup scale="69" fitToHeight="0" orientation="portrait" horizontalDpi="4294967295" verticalDpi="4294967295" r:id="rId1"/>
  <colBreaks count="1" manualBreakCount="1">
    <brk id="10" max="1048575" man="1"/>
  </col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Dreydi ds. Silvestre</dc:creator>
  <cp:lastModifiedBy>Bethania Espinal</cp:lastModifiedBy>
  <cp:lastPrinted>2026-04-10T14:08:26Z</cp:lastPrinted>
  <dcterms:created xsi:type="dcterms:W3CDTF">2025-06-30T14:35:12Z</dcterms:created>
  <dcterms:modified xsi:type="dcterms:W3CDTF">2026-04-10T18:07:32Z</dcterms:modified>
</cp:coreProperties>
</file>