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ethania.espinal\Desktop\"/>
    </mc:Choice>
  </mc:AlternateContent>
  <xr:revisionPtr revIDLastSave="0" documentId="13_ncr:1_{4812B74B-E067-4B01-BFD2-57AC0B3D8EA5}" xr6:coauthVersionLast="47" xr6:coauthVersionMax="47" xr10:uidLastSave="{00000000-0000-0000-0000-000000000000}"/>
  <bookViews>
    <workbookView xWindow="-120" yWindow="-120" windowWidth="29040" windowHeight="15720" tabRatio="960" xr2:uid="{345A81E4-C749-4BFD-B45A-5E7D0E99E785}"/>
  </bookViews>
  <sheets>
    <sheet name="Resumen General Ingresos 2025" sheetId="17" r:id="rId1"/>
    <sheet name="Resumen Gen. Otros Ingr. 2025" sheetId="30" state="hidden" r:id="rId2"/>
    <sheet name="Resumen General Ingresos 2024" sheetId="36" state="hidden" r:id="rId3"/>
  </sheets>
  <definedNames>
    <definedName name="_xlnm.Print_Area" localSheetId="1">'Resumen Gen. Otros Ingr. 2025'!$A$1:$L$37</definedName>
    <definedName name="_xlnm.Print_Area" localSheetId="2">'Resumen General Ingresos 2024'!$A$1:$E$22</definedName>
    <definedName name="_xlnm.Print_Area" localSheetId="0">'Resumen General Ingresos 2025'!$A$1:$L$61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7" l="1"/>
  <c r="B25" i="17"/>
  <c r="D26" i="30"/>
  <c r="C26" i="30"/>
  <c r="E26" i="30"/>
  <c r="F26" i="30"/>
  <c r="B26" i="30"/>
  <c r="D19" i="17"/>
  <c r="L16" i="30"/>
  <c r="L17" i="30"/>
  <c r="L18" i="30"/>
  <c r="L19" i="30"/>
  <c r="L20" i="30"/>
  <c r="L21" i="30"/>
  <c r="L22" i="30"/>
  <c r="L23" i="30"/>
  <c r="L24" i="30"/>
  <c r="L25" i="30"/>
  <c r="L14" i="30"/>
  <c r="K25" i="17"/>
  <c r="J25" i="17"/>
  <c r="F25" i="17"/>
  <c r="C40" i="17" s="1"/>
  <c r="E25" i="17"/>
  <c r="B40" i="17" s="1"/>
  <c r="D18" i="17"/>
  <c r="L18" i="17" s="1"/>
  <c r="G17" i="17"/>
  <c r="D17" i="17"/>
  <c r="F16" i="36"/>
  <c r="D16" i="17"/>
  <c r="L16" i="17" s="1"/>
  <c r="G16" i="17"/>
  <c r="I13" i="17"/>
  <c r="H25" i="17"/>
  <c r="G15" i="17"/>
  <c r="H15" i="30"/>
  <c r="H26" i="30"/>
  <c r="G15" i="30"/>
  <c r="G26" i="30"/>
  <c r="D15" i="17"/>
  <c r="L15" i="17" s="1"/>
  <c r="D14" i="17"/>
  <c r="K20" i="17"/>
  <c r="K21" i="17"/>
  <c r="K22" i="17"/>
  <c r="K23" i="17"/>
  <c r="K24" i="17"/>
  <c r="I20" i="17"/>
  <c r="I21" i="17"/>
  <c r="I22" i="17"/>
  <c r="I23" i="17"/>
  <c r="G18" i="17"/>
  <c r="G19" i="17"/>
  <c r="G20" i="17"/>
  <c r="G21" i="17"/>
  <c r="G22" i="17"/>
  <c r="G23" i="17"/>
  <c r="G24" i="17"/>
  <c r="D20" i="17"/>
  <c r="L20" i="17" s="1"/>
  <c r="D21" i="17"/>
  <c r="D22" i="17"/>
  <c r="L22" i="17" s="1"/>
  <c r="D23" i="17"/>
  <c r="D24" i="17"/>
  <c r="G13" i="17"/>
  <c r="D13" i="17"/>
  <c r="M29" i="17"/>
  <c r="G14" i="17"/>
  <c r="I15" i="30"/>
  <c r="J15" i="30"/>
  <c r="J26" i="30"/>
  <c r="I26" i="30"/>
  <c r="K15" i="30"/>
  <c r="K26" i="30"/>
  <c r="L15" i="30"/>
  <c r="L26" i="30"/>
  <c r="L17" i="17" l="1"/>
  <c r="L14" i="17"/>
  <c r="L19" i="17"/>
  <c r="L24" i="17"/>
  <c r="L23" i="17"/>
  <c r="L21" i="17"/>
  <c r="L13" i="17"/>
  <c r="I25" i="17"/>
  <c r="G25" i="17"/>
  <c r="D40" i="17"/>
  <c r="E40" i="17" s="1"/>
  <c r="D25" i="17"/>
  <c r="D46" i="17" l="1"/>
  <c r="D48" i="17" s="1"/>
  <c r="L25" i="17"/>
</calcChain>
</file>

<file path=xl/sharedStrings.xml><?xml version="1.0" encoding="utf-8"?>
<sst xmlns="http://schemas.openxmlformats.org/spreadsheetml/2006/main" count="107" uniqueCount="68">
  <si>
    <t>TOTAL</t>
  </si>
  <si>
    <t>MESES</t>
  </si>
  <si>
    <t>ENERO</t>
  </si>
  <si>
    <t>MARZO</t>
  </si>
  <si>
    <t>FEBRERO</t>
  </si>
  <si>
    <t>ABRIL</t>
  </si>
  <si>
    <t>MAYO</t>
  </si>
  <si>
    <t>JUNIO</t>
  </si>
  <si>
    <t>JULIO</t>
  </si>
  <si>
    <t>SEPTIEMBRE</t>
  </si>
  <si>
    <t>NOVIEMBRE</t>
  </si>
  <si>
    <t>DICIEMBRE</t>
  </si>
  <si>
    <t>(EN RD$ Y US$)</t>
  </si>
  <si>
    <t>DIRECCIÓN GENERAL DE PASAPORTES</t>
  </si>
  <si>
    <t>TOTAL GENERAL</t>
  </si>
  <si>
    <t xml:space="preserve">OCTUBRE   </t>
  </si>
  <si>
    <t>240-015423-0</t>
  </si>
  <si>
    <t>CUENTAS RECAUDADORAS</t>
  </si>
  <si>
    <t>SECCION DE INGRESOS</t>
  </si>
  <si>
    <t>AGOSTO</t>
  </si>
  <si>
    <t>US$ DOLLAR</t>
  </si>
  <si>
    <t>COBROS CON TARJETA DE CREDITO</t>
  </si>
  <si>
    <t>CUENTA UNICA TESORERIA NACIONAL</t>
  </si>
  <si>
    <t>RECAUDACION  IMPUESTOS</t>
  </si>
  <si>
    <t>USD DOLLAR</t>
  </si>
  <si>
    <t>DIVISION DE TESORERIA (SECCION DE INGRESOS)</t>
  </si>
  <si>
    <t xml:space="preserve">REPORTE DE RECAUDACIONES </t>
  </si>
  <si>
    <t>DEPARTAMENTO FINANCIERO</t>
  </si>
  <si>
    <t xml:space="preserve"> Total </t>
  </si>
  <si>
    <t xml:space="preserve">REVISADO POR:  </t>
  </si>
  <si>
    <t>APROBADO POR:</t>
  </si>
  <si>
    <t xml:space="preserve">ELABORADO POR:  </t>
  </si>
  <si>
    <t xml:space="preserve"> LICDA. JOSEFINA LOPEZ</t>
  </si>
  <si>
    <t>LIC. DAGOBERTO OVALLES MORDAN</t>
  </si>
  <si>
    <t>ENERO - DICIEMRE 2025</t>
  </si>
  <si>
    <t>AJUSTES REALIZADOS EN EL LIBRO DE  LA CUENTA UNICA DEL TESORO (CUT)</t>
  </si>
  <si>
    <t>ENERO - DICIEMBRE 2025</t>
  </si>
  <si>
    <t>TRANSFERENCIAS CONSIDERADA DESPES DEL CIERRE</t>
  </si>
  <si>
    <t>TOTAL GENERAL OTROS INGRESOS</t>
  </si>
  <si>
    <t>REPORTE DE RECAUDACIONES / OTROS INGRESOS</t>
  </si>
  <si>
    <t>COLECTORA BANCO DE RESERVAS</t>
  </si>
  <si>
    <t>TOTAL CUENTA COLECTORA</t>
  </si>
  <si>
    <t>TOTAL CUENTA CUT</t>
  </si>
  <si>
    <t>(EN RD$ )</t>
  </si>
  <si>
    <t>LICDA. CLAUDIA COLON</t>
  </si>
  <si>
    <t>Otros Ingresos</t>
  </si>
  <si>
    <t>CORRECCION BALANCE AL 31/12/2024</t>
  </si>
  <si>
    <t>Ingresos Cuenta CUT Año 2025 (Enero - Diciembre)</t>
  </si>
  <si>
    <t>Otros Ingresos Enero - Diciembre Año 2025</t>
  </si>
  <si>
    <t>Nota 01:  Tasa de conversión Enero - Diciembre 2025 del Banco Central e Impuestos Internos:  (Enero $61.18; Febrero $61.93; Marzo  $62.87 (tasa promedio al 21/21/2025).</t>
  </si>
  <si>
    <t xml:space="preserve">PARTIDAS NO CONSIDERADAS EN EL MES </t>
  </si>
  <si>
    <r>
      <rPr>
        <b/>
        <sz val="11"/>
        <color indexed="8"/>
        <rFont val="Arial"/>
        <family val="2"/>
      </rPr>
      <t>TRANSFERENCIAS</t>
    </r>
    <r>
      <rPr>
        <b/>
        <sz val="11"/>
        <color indexed="8"/>
        <rFont val="Arial"/>
        <family val="2"/>
      </rPr>
      <t xml:space="preserve"> NO APLICADA </t>
    </r>
  </si>
  <si>
    <t xml:space="preserve">CREDITO POR ASIGNACION DE CUOTA </t>
  </si>
  <si>
    <t xml:space="preserve">ENCARGADA </t>
  </si>
  <si>
    <t>DIVISION DE TESORERIA</t>
  </si>
  <si>
    <t xml:space="preserve">ENCARGADO </t>
  </si>
  <si>
    <t xml:space="preserve"> DEPARTAMENTO FINANCIERO</t>
  </si>
  <si>
    <t>TRASFERENCIAS RECIBIDAS DE SIRITE PO EL FONDO 100</t>
  </si>
  <si>
    <t>TRASFERENCIAS RECIBIDAS DE SIRITE POR EL FONDO 2087</t>
  </si>
  <si>
    <t>DEDUCCIONES SEGURO COMPLEMENTARIO A EMPLEADOS (FONDO 2087)</t>
  </si>
  <si>
    <t>2400154230 FONDO 2087</t>
  </si>
  <si>
    <t>0102508372 FONDO 100</t>
  </si>
  <si>
    <t>3140000154 FONDO 2087</t>
  </si>
  <si>
    <t>0102518750 0102495505 FONDO 100</t>
  </si>
  <si>
    <t>CUENTA US  SERVICIOS</t>
  </si>
  <si>
    <t>CUENTA US  LIBRETAS</t>
  </si>
  <si>
    <t>EQUIVALENTES               US  RD</t>
  </si>
  <si>
    <t>EQUIVALENTES US  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</si>
</sst>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([$€]* #,##0.00_);_([$€]* \(#,##0.00\);_([$€]* &quot;-&quot;??_);_(@_)"/>
  </numFmts>
  <fonts count="34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0"/>
      <color indexed="18"/>
      <name val="Arial"/>
      <family val="2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b/>
      <sz val="22"/>
      <color indexed="8"/>
      <name val="Arial"/>
      <family val="2"/>
    </font>
    <font>
      <sz val="18"/>
      <color indexed="8"/>
      <name val="Arial"/>
      <family val="2"/>
    </font>
    <font>
      <b/>
      <sz val="16"/>
      <color indexed="8"/>
      <name val="Arial"/>
      <family val="2"/>
    </font>
    <font>
      <b/>
      <sz val="20"/>
      <color indexed="8"/>
      <name val="Arial"/>
      <family val="2"/>
    </font>
    <font>
      <sz val="20"/>
      <color indexed="8"/>
      <name val="Arial"/>
      <family val="2"/>
    </font>
    <font>
      <sz val="16"/>
      <color indexed="8"/>
      <name val="Arial"/>
      <family val="2"/>
    </font>
    <font>
      <sz val="16"/>
      <name val="Arial"/>
      <family val="2"/>
    </font>
    <font>
      <sz val="12"/>
      <color indexed="8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color rgb="FFFF0000"/>
      <name val="Arial"/>
      <family val="2"/>
    </font>
    <font>
      <b/>
      <sz val="22"/>
      <color rgb="FFFF0000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4"/>
      <color theme="1"/>
      <name val="Arial"/>
      <family val="2"/>
    </font>
    <font>
      <b/>
      <u val="singleAccounting"/>
      <sz val="16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3" tint="0.39997558519241921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1">
    <xf numFmtId="0" fontId="0" fillId="0" borderId="0" xfId="0"/>
    <xf numFmtId="165" fontId="2" fillId="0" borderId="0" xfId="0" applyNumberFormat="1" applyFont="1"/>
    <xf numFmtId="165" fontId="3" fillId="0" borderId="0" xfId="0" applyNumberFormat="1" applyFont="1"/>
    <xf numFmtId="165" fontId="4" fillId="0" borderId="0" xfId="0" applyNumberFormat="1" applyFont="1" applyAlignment="1">
      <alignment horizontal="center"/>
    </xf>
    <xf numFmtId="165" fontId="5" fillId="0" borderId="0" xfId="0" applyNumberFormat="1" applyFont="1"/>
    <xf numFmtId="0" fontId="4" fillId="0" borderId="0" xfId="0" applyFont="1" applyAlignment="1">
      <alignment horizontal="justify"/>
    </xf>
    <xf numFmtId="165" fontId="6" fillId="0" borderId="0" xfId="0" applyNumberFormat="1" applyFont="1" applyAlignment="1">
      <alignment horizontal="center"/>
    </xf>
    <xf numFmtId="165" fontId="10" fillId="0" borderId="0" xfId="0" applyNumberFormat="1" applyFont="1"/>
    <xf numFmtId="0" fontId="9" fillId="0" borderId="0" xfId="0" applyFont="1" applyAlignment="1">
      <alignment horizontal="justify"/>
    </xf>
    <xf numFmtId="165" fontId="9" fillId="0" borderId="0" xfId="0" applyNumberFormat="1" applyFont="1" applyAlignment="1">
      <alignment horizontal="justify"/>
    </xf>
    <xf numFmtId="0" fontId="9" fillId="2" borderId="1" xfId="0" applyFont="1" applyFill="1" applyBorder="1"/>
    <xf numFmtId="43" fontId="24" fillId="0" borderId="0" xfId="2" applyFont="1" applyAlignment="1">
      <alignment wrapText="1"/>
    </xf>
    <xf numFmtId="0" fontId="8" fillId="0" borderId="0" xfId="0" applyFont="1" applyAlignment="1">
      <alignment horizontal="justify"/>
    </xf>
    <xf numFmtId="165" fontId="12" fillId="0" borderId="0" xfId="0" applyNumberFormat="1" applyFont="1"/>
    <xf numFmtId="0" fontId="9" fillId="2" borderId="0" xfId="0" applyFont="1" applyFill="1" applyAlignment="1">
      <alignment horizontal="justify"/>
    </xf>
    <xf numFmtId="165" fontId="13" fillId="0" borderId="0" xfId="0" applyNumberFormat="1" applyFont="1"/>
    <xf numFmtId="165" fontId="25" fillId="0" borderId="0" xfId="0" applyNumberFormat="1" applyFont="1"/>
    <xf numFmtId="165" fontId="7" fillId="0" borderId="0" xfId="0" applyNumberFormat="1" applyFont="1"/>
    <xf numFmtId="165" fontId="8" fillId="0" borderId="0" xfId="0" applyNumberFormat="1" applyFont="1" applyAlignment="1">
      <alignment horizontal="justify"/>
    </xf>
    <xf numFmtId="0" fontId="8" fillId="2" borderId="0" xfId="0" applyFont="1" applyFill="1" applyAlignment="1">
      <alignment horizontal="justify"/>
    </xf>
    <xf numFmtId="165" fontId="8" fillId="2" borderId="0" xfId="0" applyNumberFormat="1" applyFont="1" applyFill="1" applyAlignment="1">
      <alignment horizontal="justify"/>
    </xf>
    <xf numFmtId="165" fontId="11" fillId="0" borderId="0" xfId="0" applyNumberFormat="1" applyFont="1"/>
    <xf numFmtId="0" fontId="27" fillId="0" borderId="0" xfId="0" applyFont="1" applyAlignment="1">
      <alignment horizontal="left" wrapText="1"/>
    </xf>
    <xf numFmtId="0" fontId="11" fillId="0" borderId="2" xfId="0" applyFont="1" applyBorder="1"/>
    <xf numFmtId="0" fontId="11" fillId="0" borderId="3" xfId="0" applyFont="1" applyBorder="1"/>
    <xf numFmtId="0" fontId="11" fillId="0" borderId="4" xfId="0" applyFont="1" applyBorder="1"/>
    <xf numFmtId="0" fontId="11" fillId="0" borderId="5" xfId="0" applyFont="1" applyBorder="1"/>
    <xf numFmtId="0" fontId="8" fillId="2" borderId="6" xfId="0" applyFont="1" applyFill="1" applyBorder="1" applyAlignment="1">
      <alignment horizontal="center"/>
    </xf>
    <xf numFmtId="0" fontId="4" fillId="0" borderId="0" xfId="0" applyFont="1"/>
    <xf numFmtId="0" fontId="14" fillId="0" borderId="0" xfId="0" applyFont="1"/>
    <xf numFmtId="165" fontId="15" fillId="0" borderId="0" xfId="0" applyNumberFormat="1" applyFont="1"/>
    <xf numFmtId="164" fontId="4" fillId="0" borderId="0" xfId="0" applyNumberFormat="1" applyFont="1"/>
    <xf numFmtId="165" fontId="9" fillId="0" borderId="0" xfId="0" applyNumberFormat="1" applyFont="1"/>
    <xf numFmtId="0" fontId="4" fillId="3" borderId="8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43" fontId="27" fillId="4" borderId="11" xfId="2" applyFont="1" applyFill="1" applyBorder="1" applyAlignment="1">
      <alignment wrapText="1"/>
    </xf>
    <xf numFmtId="43" fontId="30" fillId="4" borderId="12" xfId="2" applyFont="1" applyFill="1" applyBorder="1" applyAlignment="1">
      <alignment horizontal="left" wrapText="1"/>
    </xf>
    <xf numFmtId="43" fontId="27" fillId="4" borderId="13" xfId="2" applyFont="1" applyFill="1" applyBorder="1" applyAlignment="1">
      <alignment horizontal="left" wrapText="1"/>
    </xf>
    <xf numFmtId="43" fontId="28" fillId="4" borderId="14" xfId="2" applyFont="1" applyFill="1" applyBorder="1" applyAlignment="1">
      <alignment horizontal="left" wrapText="1"/>
    </xf>
    <xf numFmtId="43" fontId="27" fillId="4" borderId="10" xfId="2" applyFont="1" applyFill="1" applyBorder="1" applyAlignment="1">
      <alignment horizontal="left" wrapText="1"/>
    </xf>
    <xf numFmtId="0" fontId="18" fillId="3" borderId="9" xfId="0" applyFont="1" applyFill="1" applyBorder="1" applyAlignment="1">
      <alignment horizontal="center" wrapText="1"/>
    </xf>
    <xf numFmtId="0" fontId="18" fillId="3" borderId="8" xfId="0" applyFont="1" applyFill="1" applyBorder="1" applyAlignment="1">
      <alignment wrapText="1"/>
    </xf>
    <xf numFmtId="43" fontId="29" fillId="0" borderId="7" xfId="2" applyFont="1" applyBorder="1"/>
    <xf numFmtId="43" fontId="29" fillId="0" borderId="17" xfId="2" applyFont="1" applyBorder="1"/>
    <xf numFmtId="43" fontId="27" fillId="0" borderId="18" xfId="2" applyFont="1" applyBorder="1"/>
    <xf numFmtId="0" fontId="29" fillId="0" borderId="0" xfId="0" applyFont="1" applyAlignment="1">
      <alignment horizontal="left" wrapText="1"/>
    </xf>
    <xf numFmtId="43" fontId="27" fillId="4" borderId="0" xfId="2" applyFont="1" applyFill="1" applyBorder="1" applyAlignment="1">
      <alignment horizontal="center" wrapText="1"/>
    </xf>
    <xf numFmtId="43" fontId="29" fillId="4" borderId="19" xfId="2" applyFont="1" applyFill="1" applyBorder="1" applyAlignment="1">
      <alignment horizontal="left"/>
    </xf>
    <xf numFmtId="0" fontId="29" fillId="0" borderId="0" xfId="0" applyFont="1" applyAlignment="1">
      <alignment horizontal="center" wrapText="1"/>
    </xf>
    <xf numFmtId="0" fontId="21" fillId="3" borderId="8" xfId="0" applyFont="1" applyFill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31" fillId="0" borderId="0" xfId="0" applyFont="1" applyAlignment="1">
      <alignment horizontal="center" wrapText="1"/>
    </xf>
    <xf numFmtId="0" fontId="32" fillId="0" borderId="0" xfId="0" applyFont="1" applyAlignment="1">
      <alignment horizontal="left" vertical="top" wrapText="1"/>
    </xf>
    <xf numFmtId="0" fontId="13" fillId="0" borderId="0" xfId="0" applyFont="1"/>
    <xf numFmtId="0" fontId="17" fillId="0" borderId="0" xfId="0" applyFont="1"/>
    <xf numFmtId="0" fontId="13" fillId="0" borderId="0" xfId="0" applyFont="1" applyAlignment="1">
      <alignment horizontal="center"/>
    </xf>
    <xf numFmtId="165" fontId="23" fillId="0" borderId="0" xfId="0" applyNumberFormat="1" applyFont="1"/>
    <xf numFmtId="43" fontId="28" fillId="0" borderId="16" xfId="2" applyFont="1" applyFill="1" applyBorder="1" applyAlignment="1" applyProtection="1">
      <alignment horizontal="right"/>
    </xf>
    <xf numFmtId="165" fontId="27" fillId="0" borderId="7" xfId="0" applyNumberFormat="1" applyFont="1" applyBorder="1"/>
    <xf numFmtId="0" fontId="8" fillId="2" borderId="1" xfId="0" applyFont="1" applyFill="1" applyBorder="1"/>
    <xf numFmtId="164" fontId="8" fillId="0" borderId="0" xfId="0" applyNumberFormat="1" applyFont="1"/>
    <xf numFmtId="0" fontId="8" fillId="2" borderId="6" xfId="0" applyFont="1" applyFill="1" applyBorder="1"/>
    <xf numFmtId="43" fontId="27" fillId="0" borderId="0" xfId="0" applyNumberFormat="1" applyFont="1" applyAlignment="1">
      <alignment wrapText="1"/>
    </xf>
    <xf numFmtId="0" fontId="24" fillId="0" borderId="0" xfId="0" applyFont="1" applyAlignment="1">
      <alignment vertical="top" wrapText="1"/>
    </xf>
    <xf numFmtId="0" fontId="17" fillId="0" borderId="0" xfId="0" applyFont="1" applyAlignment="1">
      <alignment horizontal="center"/>
    </xf>
    <xf numFmtId="0" fontId="31" fillId="0" borderId="0" xfId="0" applyFont="1" applyAlignment="1">
      <alignment horizontal="center" wrapText="1"/>
    </xf>
    <xf numFmtId="0" fontId="17" fillId="0" borderId="21" xfId="0" applyFont="1" applyBorder="1" applyAlignment="1">
      <alignment horizontal="center"/>
    </xf>
    <xf numFmtId="165" fontId="22" fillId="0" borderId="21" xfId="0" applyNumberFormat="1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29" fillId="0" borderId="0" xfId="0" applyFont="1" applyAlignment="1">
      <alignment horizontal="left" wrapText="1"/>
    </xf>
    <xf numFmtId="165" fontId="22" fillId="0" borderId="14" xfId="0" applyNumberFormat="1" applyFont="1" applyBorder="1" applyAlignment="1">
      <alignment horizontal="center"/>
    </xf>
    <xf numFmtId="165" fontId="22" fillId="0" borderId="0" xfId="0" applyNumberFormat="1" applyFont="1" applyAlignment="1">
      <alignment horizontal="center"/>
    </xf>
    <xf numFmtId="0" fontId="4" fillId="0" borderId="0" xfId="0" applyFont="1" applyAlignment="1">
      <alignment horizontal="justify" wrapText="1"/>
    </xf>
    <xf numFmtId="0" fontId="4" fillId="3" borderId="2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43" fontId="27" fillId="4" borderId="20" xfId="2" applyFont="1" applyFill="1" applyBorder="1" applyAlignment="1">
      <alignment horizontal="left" wrapText="1"/>
    </xf>
    <xf numFmtId="43" fontId="27" fillId="4" borderId="21" xfId="2" applyFont="1" applyFill="1" applyBorder="1" applyAlignment="1">
      <alignment horizontal="left" wrapText="1"/>
    </xf>
    <xf numFmtId="43" fontId="20" fillId="5" borderId="22" xfId="2" applyFont="1" applyFill="1" applyBorder="1" applyAlignment="1">
      <alignment horizontal="center" wrapText="1"/>
    </xf>
    <xf numFmtId="43" fontId="20" fillId="5" borderId="15" xfId="2" applyFont="1" applyFill="1" applyBorder="1" applyAlignment="1">
      <alignment horizontal="center" wrapText="1"/>
    </xf>
    <xf numFmtId="43" fontId="20" fillId="5" borderId="23" xfId="2" applyFont="1" applyFill="1" applyBorder="1" applyAlignment="1">
      <alignment horizontal="center" wrapText="1"/>
    </xf>
    <xf numFmtId="0" fontId="31" fillId="0" borderId="14" xfId="0" applyFont="1" applyBorder="1" applyAlignment="1">
      <alignment horizontal="center" wrapText="1"/>
    </xf>
    <xf numFmtId="0" fontId="4" fillId="3" borderId="13" xfId="0" applyFont="1" applyFill="1" applyBorder="1" applyAlignment="1">
      <alignment horizontal="center" vertical="top"/>
    </xf>
    <xf numFmtId="0" fontId="4" fillId="3" borderId="14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 vertical="top"/>
    </xf>
    <xf numFmtId="0" fontId="29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4" fillId="3" borderId="20" xfId="0" applyFont="1" applyFill="1" applyBorder="1" applyAlignment="1">
      <alignment horizontal="center" vertical="top"/>
    </xf>
    <xf numFmtId="0" fontId="4" fillId="3" borderId="21" xfId="0" applyFont="1" applyFill="1" applyBorder="1" applyAlignment="1">
      <alignment horizontal="center" vertical="top"/>
    </xf>
    <xf numFmtId="165" fontId="16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26" fillId="0" borderId="0" xfId="0" applyFont="1" applyAlignment="1">
      <alignment horizontal="center" wrapText="1"/>
    </xf>
    <xf numFmtId="165" fontId="20" fillId="0" borderId="0" xfId="0" applyNumberFormat="1" applyFont="1"/>
    <xf numFmtId="0" fontId="8" fillId="0" borderId="0" xfId="0" applyFont="1"/>
    <xf numFmtId="0" fontId="27" fillId="0" borderId="0" xfId="0" applyFont="1" applyAlignment="1">
      <alignment wrapText="1"/>
    </xf>
    <xf numFmtId="0" fontId="17" fillId="3" borderId="24" xfId="0" applyFont="1" applyFill="1" applyBorder="1" applyAlignment="1">
      <alignment horizontal="justify"/>
    </xf>
    <xf numFmtId="0" fontId="17" fillId="3" borderId="25" xfId="0" applyFont="1" applyFill="1" applyBorder="1" applyAlignment="1">
      <alignment horizontal="justify"/>
    </xf>
    <xf numFmtId="0" fontId="17" fillId="3" borderId="8" xfId="0" applyFont="1" applyFill="1" applyBorder="1" applyAlignment="1">
      <alignment horizontal="justify"/>
    </xf>
    <xf numFmtId="0" fontId="9" fillId="2" borderId="0" xfId="0" applyFont="1" applyFill="1" applyBorder="1"/>
    <xf numFmtId="0" fontId="4" fillId="6" borderId="0" xfId="0" applyFont="1" applyFill="1" applyBorder="1" applyAlignment="1">
      <alignment horizontal="center"/>
    </xf>
    <xf numFmtId="0" fontId="8" fillId="6" borderId="0" xfId="0" applyFont="1" applyFill="1" applyBorder="1" applyAlignment="1">
      <alignment horizontal="center"/>
    </xf>
    <xf numFmtId="0" fontId="4" fillId="6" borderId="0" xfId="0" applyFont="1" applyFill="1" applyBorder="1" applyAlignment="1">
      <alignment horizontal="center" wrapText="1"/>
    </xf>
    <xf numFmtId="0" fontId="4" fillId="6" borderId="0" xfId="0" applyFont="1" applyFill="1" applyBorder="1" applyAlignment="1">
      <alignment horizontal="justify"/>
    </xf>
    <xf numFmtId="0" fontId="4" fillId="6" borderId="0" xfId="0" applyFont="1" applyFill="1" applyBorder="1" applyAlignment="1">
      <alignment horizontal="center"/>
    </xf>
    <xf numFmtId="0" fontId="11" fillId="0" borderId="0" xfId="0" applyFont="1" applyBorder="1"/>
    <xf numFmtId="43" fontId="28" fillId="0" borderId="0" xfId="2" applyFont="1" applyFill="1" applyBorder="1" applyAlignment="1" applyProtection="1"/>
    <xf numFmtId="43" fontId="11" fillId="0" borderId="0" xfId="2" applyFont="1" applyFill="1" applyBorder="1" applyAlignment="1" applyProtection="1"/>
    <xf numFmtId="43" fontId="14" fillId="0" borderId="0" xfId="2" applyFont="1" applyFill="1" applyBorder="1" applyAlignment="1" applyProtection="1"/>
    <xf numFmtId="43" fontId="11" fillId="0" borderId="0" xfId="2" quotePrefix="1" applyFont="1" applyFill="1" applyBorder="1" applyAlignment="1" applyProtection="1"/>
    <xf numFmtId="0" fontId="8" fillId="2" borderId="0" xfId="0" applyFont="1" applyFill="1" applyBorder="1" applyAlignment="1">
      <alignment horizontal="center"/>
    </xf>
    <xf numFmtId="43" fontId="27" fillId="7" borderId="0" xfId="2" applyFont="1" applyFill="1" applyBorder="1" applyAlignment="1">
      <alignment horizontal="center" wrapText="1"/>
    </xf>
    <xf numFmtId="43" fontId="20" fillId="7" borderId="0" xfId="2" applyFont="1" applyFill="1" applyBorder="1" applyAlignment="1">
      <alignment horizontal="center" wrapText="1"/>
    </xf>
    <xf numFmtId="43" fontId="24" fillId="7" borderId="0" xfId="2" applyFont="1" applyFill="1" applyBorder="1" applyAlignment="1">
      <alignment wrapText="1"/>
    </xf>
    <xf numFmtId="43" fontId="27" fillId="7" borderId="0" xfId="2" applyFont="1" applyFill="1" applyBorder="1" applyAlignment="1">
      <alignment horizontal="left" wrapText="1"/>
    </xf>
    <xf numFmtId="43" fontId="29" fillId="7" borderId="0" xfId="2" applyFont="1" applyFill="1" applyBorder="1" applyAlignment="1">
      <alignment horizontal="left"/>
    </xf>
    <xf numFmtId="43" fontId="27" fillId="7" borderId="0" xfId="2" applyFont="1" applyFill="1" applyBorder="1" applyAlignment="1">
      <alignment horizontal="left" wrapText="1"/>
    </xf>
    <xf numFmtId="43" fontId="28" fillId="7" borderId="0" xfId="2" applyFont="1" applyFill="1" applyBorder="1" applyAlignment="1">
      <alignment horizontal="left" wrapText="1"/>
    </xf>
    <xf numFmtId="165" fontId="22" fillId="0" borderId="0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31" fillId="0" borderId="0" xfId="0" applyFont="1" applyBorder="1" applyAlignment="1">
      <alignment horizontal="center" wrapText="1"/>
    </xf>
    <xf numFmtId="0" fontId="28" fillId="0" borderId="0" xfId="2" applyNumberFormat="1" applyFont="1" applyFill="1" applyBorder="1" applyAlignment="1" applyProtection="1"/>
    <xf numFmtId="0" fontId="11" fillId="0" borderId="0" xfId="2" applyNumberFormat="1" applyFont="1" applyFill="1" applyBorder="1" applyAlignment="1" applyProtection="1"/>
    <xf numFmtId="0" fontId="28" fillId="0" borderId="0" xfId="2" applyNumberFormat="1" applyFont="1" applyFill="1" applyBorder="1" applyAlignment="1" applyProtection="1">
      <alignment horizontal="right"/>
    </xf>
    <xf numFmtId="0" fontId="28" fillId="0" borderId="0" xfId="2" applyNumberFormat="1" applyFont="1" applyFill="1" applyBorder="1" applyAlignment="1" applyProtection="1">
      <alignment horizontal="right" indent="1"/>
    </xf>
    <xf numFmtId="0" fontId="4" fillId="6" borderId="0" xfId="0" applyNumberFormat="1" applyFont="1" applyFill="1" applyBorder="1" applyAlignment="1">
      <alignment horizontal="center" wrapText="1"/>
    </xf>
    <xf numFmtId="0" fontId="27" fillId="0" borderId="0" xfId="2" applyNumberFormat="1" applyFont="1" applyBorder="1"/>
    <xf numFmtId="0" fontId="7" fillId="2" borderId="0" xfId="0" applyFont="1" applyFill="1" applyBorder="1" applyAlignment="1">
      <alignment horizontal="center"/>
    </xf>
    <xf numFmtId="0" fontId="27" fillId="7" borderId="0" xfId="2" applyNumberFormat="1" applyFont="1" applyFill="1" applyBorder="1" applyAlignment="1">
      <alignment wrapText="1"/>
    </xf>
    <xf numFmtId="0" fontId="30" fillId="7" borderId="0" xfId="2" applyNumberFormat="1" applyFont="1" applyFill="1" applyBorder="1" applyAlignment="1">
      <alignment horizontal="right" wrapText="1"/>
    </xf>
    <xf numFmtId="0" fontId="27" fillId="7" borderId="0" xfId="2" applyNumberFormat="1" applyFont="1" applyFill="1" applyBorder="1" applyAlignment="1">
      <alignment horizontal="right" wrapText="1"/>
    </xf>
    <xf numFmtId="0" fontId="33" fillId="0" borderId="0" xfId="2" applyNumberFormat="1" applyFont="1" applyBorder="1"/>
  </cellXfs>
  <cellStyles count="3">
    <cellStyle name="Euro" xfId="1" xr:uid="{A282B977-2F3A-4C21-9906-4F19AE3607AE}"/>
    <cellStyle name="Millares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0</xdr:row>
      <xdr:rowOff>0</xdr:rowOff>
    </xdr:from>
    <xdr:to>
      <xdr:col>1</xdr:col>
      <xdr:colOff>400050</xdr:colOff>
      <xdr:row>4</xdr:row>
      <xdr:rowOff>276225</xdr:rowOff>
    </xdr:to>
    <xdr:pic>
      <xdr:nvPicPr>
        <xdr:cNvPr id="23837" name="Imagen 1">
          <a:extLst>
            <a:ext uri="{FF2B5EF4-FFF2-40B4-BE49-F238E27FC236}">
              <a16:creationId xmlns:a16="http://schemas.microsoft.com/office/drawing/2014/main" id="{9DD01F2F-5BDA-1203-AD5F-08C188486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0"/>
          <a:ext cx="1571625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0</xdr:row>
      <xdr:rowOff>0</xdr:rowOff>
    </xdr:from>
    <xdr:to>
      <xdr:col>0</xdr:col>
      <xdr:colOff>2200275</xdr:colOff>
      <xdr:row>4</xdr:row>
      <xdr:rowOff>276225</xdr:rowOff>
    </xdr:to>
    <xdr:pic>
      <xdr:nvPicPr>
        <xdr:cNvPr id="28783" name="Imagen 1">
          <a:extLst>
            <a:ext uri="{FF2B5EF4-FFF2-40B4-BE49-F238E27FC236}">
              <a16:creationId xmlns:a16="http://schemas.microsoft.com/office/drawing/2014/main" id="{E447558F-BBD9-C27A-BD0B-3A9529A73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0"/>
          <a:ext cx="158115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2DACE-A2E1-4DDB-A562-E0AE6E1ABE3A}">
  <sheetPr codeName="Hoja1">
    <tabColor rgb="FFFF0000"/>
  </sheetPr>
  <dimension ref="A1:W455"/>
  <sheetViews>
    <sheetView tabSelected="1" zoomScale="60" zoomScaleNormal="60" zoomScaleSheetLayoutView="80" workbookViewId="0">
      <selection activeCell="A3" sqref="A3:L3"/>
    </sheetView>
  </sheetViews>
  <sheetFormatPr baseColWidth="10" defaultColWidth="11" defaultRowHeight="12.75" x14ac:dyDescent="0.2"/>
  <cols>
    <col min="1" max="1" width="26.28515625" style="1" customWidth="1"/>
    <col min="2" max="2" width="25.28515625" style="1" customWidth="1"/>
    <col min="3" max="11" width="24.7109375" style="1" customWidth="1"/>
    <col min="12" max="12" width="25.7109375" style="1" customWidth="1"/>
    <col min="13" max="13" width="31.85546875" style="1" customWidth="1"/>
    <col min="14" max="14" width="25.5703125" style="1" bestFit="1" customWidth="1"/>
    <col min="15" max="15" width="11.140625" style="1" bestFit="1" customWidth="1"/>
    <col min="16" max="16" width="23.85546875" style="1" bestFit="1" customWidth="1"/>
    <col min="17" max="17" width="25.5703125" style="1" bestFit="1" customWidth="1"/>
    <col min="18" max="18" width="16.5703125" style="1" bestFit="1" customWidth="1"/>
    <col min="19" max="19" width="22.28515625" style="1" bestFit="1" customWidth="1"/>
    <col min="20" max="20" width="23.85546875" style="1" bestFit="1" customWidth="1"/>
    <col min="21" max="21" width="19.85546875" style="1" bestFit="1" customWidth="1"/>
    <col min="22" max="22" width="23.85546875" style="1" bestFit="1" customWidth="1"/>
    <col min="23" max="23" width="25.5703125" style="1" bestFit="1" customWidth="1"/>
    <col min="24" max="16384" width="11" style="1"/>
  </cols>
  <sheetData>
    <row r="1" spans="1:20" ht="30" customHeight="1" x14ac:dyDescent="0.4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20" ht="18.75" customHeight="1" x14ac:dyDescent="0.4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20" ht="25.5" customHeight="1" x14ac:dyDescent="0.4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20" ht="27.75" customHeight="1" x14ac:dyDescent="0.4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32"/>
      <c r="N4" s="32"/>
      <c r="O4" s="32"/>
      <c r="P4" s="32"/>
      <c r="Q4" s="32"/>
      <c r="R4" s="32"/>
      <c r="S4" s="32"/>
      <c r="T4" s="32"/>
    </row>
    <row r="5" spans="1:20" ht="32.25" customHeight="1" x14ac:dyDescent="0.4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</row>
    <row r="6" spans="1:20" ht="18" customHeight="1" x14ac:dyDescent="0.4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</row>
    <row r="7" spans="1:20" ht="26.25" customHeight="1" x14ac:dyDescent="0.4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20" ht="18.75" customHeight="1" x14ac:dyDescent="0.25">
      <c r="A8" s="3"/>
      <c r="B8" s="3"/>
      <c r="C8" s="3"/>
      <c r="D8" s="3"/>
      <c r="E8" s="3"/>
      <c r="F8" s="3"/>
      <c r="G8" s="3"/>
      <c r="H8" s="4"/>
      <c r="I8" s="4"/>
      <c r="J8" s="4"/>
      <c r="K8" s="4"/>
    </row>
    <row r="9" spans="1:20" ht="40.5" customHeight="1" x14ac:dyDescent="0.3">
      <c r="A9" s="109" t="s">
        <v>1</v>
      </c>
      <c r="B9" s="110" t="s">
        <v>17</v>
      </c>
      <c r="C9" s="110"/>
      <c r="D9" s="110"/>
      <c r="E9" s="110"/>
      <c r="F9" s="110"/>
      <c r="G9" s="110"/>
      <c r="H9" s="110"/>
      <c r="I9" s="110"/>
      <c r="J9" s="110"/>
      <c r="K9" s="110"/>
      <c r="L9" s="109" t="s">
        <v>14</v>
      </c>
    </row>
    <row r="10" spans="1:20" ht="38.25" customHeight="1" x14ac:dyDescent="0.25">
      <c r="A10" s="109"/>
      <c r="B10" s="109" t="s">
        <v>40</v>
      </c>
      <c r="C10" s="109"/>
      <c r="D10" s="109"/>
      <c r="E10" s="109" t="s">
        <v>22</v>
      </c>
      <c r="F10" s="109"/>
      <c r="G10" s="109"/>
      <c r="H10" s="109" t="s">
        <v>65</v>
      </c>
      <c r="I10" s="109"/>
      <c r="J10" s="109" t="s">
        <v>64</v>
      </c>
      <c r="K10" s="109"/>
      <c r="L10" s="109"/>
    </row>
    <row r="11" spans="1:20" ht="21.75" customHeight="1" x14ac:dyDescent="0.25">
      <c r="A11" s="109"/>
      <c r="B11" s="134" t="s">
        <v>63</v>
      </c>
      <c r="C11" s="134"/>
      <c r="D11" s="134"/>
      <c r="E11" s="109" t="s">
        <v>60</v>
      </c>
      <c r="F11" s="109"/>
      <c r="G11" s="109"/>
      <c r="H11" s="109" t="s">
        <v>61</v>
      </c>
      <c r="I11" s="109"/>
      <c r="J11" s="109" t="s">
        <v>62</v>
      </c>
      <c r="K11" s="109"/>
      <c r="L11" s="109"/>
    </row>
    <row r="12" spans="1:20" ht="69" customHeight="1" x14ac:dyDescent="0.25">
      <c r="A12" s="109"/>
      <c r="B12" s="111" t="s">
        <v>23</v>
      </c>
      <c r="C12" s="111" t="s">
        <v>21</v>
      </c>
      <c r="D12" s="111" t="s">
        <v>41</v>
      </c>
      <c r="E12" s="111" t="s">
        <v>23</v>
      </c>
      <c r="F12" s="111" t="s">
        <v>21</v>
      </c>
      <c r="G12" s="111" t="s">
        <v>42</v>
      </c>
      <c r="H12" s="111" t="s">
        <v>24</v>
      </c>
      <c r="I12" s="112" t="s">
        <v>66</v>
      </c>
      <c r="J12" s="113" t="s">
        <v>20</v>
      </c>
      <c r="K12" s="112" t="s">
        <v>67</v>
      </c>
      <c r="L12" s="109"/>
    </row>
    <row r="13" spans="1:20" ht="50.1" customHeight="1" x14ac:dyDescent="0.3">
      <c r="A13" s="114" t="s">
        <v>2</v>
      </c>
      <c r="B13" s="130">
        <v>60472390</v>
      </c>
      <c r="C13" s="130">
        <v>112590</v>
      </c>
      <c r="D13" s="130">
        <f t="shared" ref="D13:D18" si="0">+B13+C13</f>
        <v>60584980</v>
      </c>
      <c r="E13" s="130">
        <v>6355550</v>
      </c>
      <c r="F13" s="130">
        <v>3505331</v>
      </c>
      <c r="G13" s="131">
        <f>+F13+E13</f>
        <v>9860881</v>
      </c>
      <c r="H13" s="130">
        <v>159325</v>
      </c>
      <c r="I13" s="131">
        <f>+H13*61.96</f>
        <v>9871777</v>
      </c>
      <c r="J13" s="131">
        <v>176775</v>
      </c>
      <c r="K13" s="131">
        <v>10813246</v>
      </c>
      <c r="L13" s="131">
        <f>+D13+G13+I13+K13</f>
        <v>91130884</v>
      </c>
      <c r="M13" s="13"/>
    </row>
    <row r="14" spans="1:20" ht="50.1" customHeight="1" x14ac:dyDescent="0.3">
      <c r="A14" s="114" t="s">
        <v>4</v>
      </c>
      <c r="B14" s="130">
        <v>42138354</v>
      </c>
      <c r="C14" s="130">
        <v>65689</v>
      </c>
      <c r="D14" s="130">
        <f t="shared" si="0"/>
        <v>42204043</v>
      </c>
      <c r="E14" s="130">
        <v>5293131</v>
      </c>
      <c r="F14" s="130">
        <v>3357443</v>
      </c>
      <c r="G14" s="131">
        <f>+E14+F14</f>
        <v>8650574</v>
      </c>
      <c r="H14" s="130">
        <v>103715</v>
      </c>
      <c r="I14" s="131">
        <v>6484262</v>
      </c>
      <c r="J14" s="131">
        <v>100354</v>
      </c>
      <c r="K14" s="131">
        <v>6215290</v>
      </c>
      <c r="L14" s="131">
        <f>+D14+G14+I14+K14</f>
        <v>63554169</v>
      </c>
      <c r="M14" s="13"/>
    </row>
    <row r="15" spans="1:20" ht="50.1" customHeight="1" x14ac:dyDescent="0.3">
      <c r="A15" s="114" t="s">
        <v>3</v>
      </c>
      <c r="B15" s="130">
        <v>50345858</v>
      </c>
      <c r="C15" s="130">
        <v>45700</v>
      </c>
      <c r="D15" s="130">
        <f t="shared" si="0"/>
        <v>50391558</v>
      </c>
      <c r="E15" s="130">
        <v>4752800</v>
      </c>
      <c r="F15" s="130">
        <v>2851184</v>
      </c>
      <c r="G15" s="131">
        <f>+E15+F15</f>
        <v>7603984</v>
      </c>
      <c r="H15" s="130">
        <v>256102</v>
      </c>
      <c r="I15" s="131">
        <v>16257355</v>
      </c>
      <c r="J15" s="131">
        <v>361328</v>
      </c>
      <c r="K15" s="131">
        <v>22567357</v>
      </c>
      <c r="L15" s="131">
        <f>+D15+G15+I15+K15</f>
        <v>96820254</v>
      </c>
      <c r="M15" s="13"/>
    </row>
    <row r="16" spans="1:20" ht="50.1" customHeight="1" x14ac:dyDescent="0.3">
      <c r="A16" s="114" t="s">
        <v>5</v>
      </c>
      <c r="B16" s="130">
        <v>46430280</v>
      </c>
      <c r="C16" s="130">
        <v>90277</v>
      </c>
      <c r="D16" s="130">
        <f t="shared" si="0"/>
        <v>46520557</v>
      </c>
      <c r="E16" s="131">
        <v>4449300</v>
      </c>
      <c r="F16" s="130">
        <v>3459916</v>
      </c>
      <c r="G16" s="131">
        <f>+E16+F16</f>
        <v>7909216</v>
      </c>
      <c r="H16" s="130">
        <v>293577</v>
      </c>
      <c r="I16" s="131">
        <v>17303428</v>
      </c>
      <c r="J16" s="131">
        <v>291535</v>
      </c>
      <c r="K16" s="131">
        <v>17878241</v>
      </c>
      <c r="L16" s="131">
        <f>+D16+G16+I16+K16</f>
        <v>89611442</v>
      </c>
      <c r="M16" s="13"/>
    </row>
    <row r="17" spans="1:23" ht="50.1" customHeight="1" x14ac:dyDescent="0.3">
      <c r="A17" s="114" t="s">
        <v>6</v>
      </c>
      <c r="B17" s="130">
        <v>47404037</v>
      </c>
      <c r="C17" s="130">
        <v>68599</v>
      </c>
      <c r="D17" s="130">
        <f t="shared" si="0"/>
        <v>47472636</v>
      </c>
      <c r="E17" s="130">
        <v>4707600</v>
      </c>
      <c r="F17" s="130">
        <v>3176009</v>
      </c>
      <c r="G17" s="131">
        <f>+E17+F17</f>
        <v>7883609</v>
      </c>
      <c r="H17" s="130">
        <v>192307</v>
      </c>
      <c r="I17" s="131">
        <v>11411497</v>
      </c>
      <c r="J17" s="131">
        <v>217493</v>
      </c>
      <c r="K17" s="131">
        <v>12766520</v>
      </c>
      <c r="L17" s="131">
        <f>+D17+G17+I17+K17</f>
        <v>79534262</v>
      </c>
      <c r="M17" s="13"/>
    </row>
    <row r="18" spans="1:23" ht="50.1" customHeight="1" x14ac:dyDescent="0.3">
      <c r="A18" s="114" t="s">
        <v>7</v>
      </c>
      <c r="B18" s="133">
        <v>46774208</v>
      </c>
      <c r="C18" s="132">
        <v>58640</v>
      </c>
      <c r="D18" s="130">
        <f t="shared" si="0"/>
        <v>46832848</v>
      </c>
      <c r="E18" s="130">
        <v>3773520</v>
      </c>
      <c r="F18" s="130">
        <v>2858942</v>
      </c>
      <c r="G18" s="131">
        <f t="shared" ref="G18:G24" si="1">+F18+E18</f>
        <v>6632462</v>
      </c>
      <c r="H18" s="130">
        <v>248690</v>
      </c>
      <c r="I18" s="131">
        <v>14739856</v>
      </c>
      <c r="J18" s="131">
        <v>309663</v>
      </c>
      <c r="K18" s="131">
        <v>18316878</v>
      </c>
      <c r="L18" s="131">
        <f t="shared" ref="L14:L24" si="2">+D18+G18+I18+K18</f>
        <v>86522044</v>
      </c>
      <c r="M18" s="13"/>
    </row>
    <row r="19" spans="1:23" ht="50.1" customHeight="1" x14ac:dyDescent="0.3">
      <c r="A19" s="114" t="s">
        <v>8</v>
      </c>
      <c r="B19" s="130">
        <v>58124753</v>
      </c>
      <c r="C19" s="130">
        <v>53854</v>
      </c>
      <c r="D19" s="130">
        <f t="shared" ref="D19:D24" si="3">+B19+C19</f>
        <v>58178607</v>
      </c>
      <c r="E19" s="130">
        <v>4661050</v>
      </c>
      <c r="F19" s="130">
        <v>3819660</v>
      </c>
      <c r="G19" s="131">
        <f t="shared" si="1"/>
        <v>8480710</v>
      </c>
      <c r="H19" s="130">
        <v>218252</v>
      </c>
      <c r="I19" s="131">
        <v>13223889</v>
      </c>
      <c r="J19" s="131">
        <v>258711</v>
      </c>
      <c r="K19" s="131">
        <v>15601873</v>
      </c>
      <c r="L19" s="131">
        <f t="shared" si="2"/>
        <v>95485079</v>
      </c>
      <c r="M19" s="13"/>
    </row>
    <row r="20" spans="1:23" ht="50.1" customHeight="1" x14ac:dyDescent="0.3">
      <c r="A20" s="114" t="s">
        <v>19</v>
      </c>
      <c r="B20" s="115"/>
      <c r="C20" s="115"/>
      <c r="D20" s="115">
        <f t="shared" si="3"/>
        <v>0</v>
      </c>
      <c r="E20" s="115"/>
      <c r="F20" s="115"/>
      <c r="G20" s="116">
        <f t="shared" si="1"/>
        <v>0</v>
      </c>
      <c r="H20" s="115"/>
      <c r="I20" s="116">
        <f>+H20*61.18</f>
        <v>0</v>
      </c>
      <c r="J20" s="116"/>
      <c r="K20" s="117">
        <f>+J20*61.18</f>
        <v>0</v>
      </c>
      <c r="L20" s="116">
        <f t="shared" si="2"/>
        <v>0</v>
      </c>
      <c r="M20" s="13"/>
    </row>
    <row r="21" spans="1:23" ht="50.1" customHeight="1" x14ac:dyDescent="0.3">
      <c r="A21" s="114" t="s">
        <v>9</v>
      </c>
      <c r="B21" s="115"/>
      <c r="C21" s="115"/>
      <c r="D21" s="115">
        <f t="shared" si="3"/>
        <v>0</v>
      </c>
      <c r="E21" s="115"/>
      <c r="F21" s="115"/>
      <c r="G21" s="116">
        <f t="shared" si="1"/>
        <v>0</v>
      </c>
      <c r="H21" s="115"/>
      <c r="I21" s="116">
        <f>+H21*61.18</f>
        <v>0</v>
      </c>
      <c r="J21" s="116"/>
      <c r="K21" s="117">
        <f>+J21*61.18</f>
        <v>0</v>
      </c>
      <c r="L21" s="116">
        <f t="shared" si="2"/>
        <v>0</v>
      </c>
      <c r="M21" s="13"/>
    </row>
    <row r="22" spans="1:23" ht="50.1" customHeight="1" x14ac:dyDescent="0.3">
      <c r="A22" s="114" t="s">
        <v>15</v>
      </c>
      <c r="B22" s="115"/>
      <c r="C22" s="115"/>
      <c r="D22" s="115">
        <f t="shared" si="3"/>
        <v>0</v>
      </c>
      <c r="E22" s="115"/>
      <c r="F22" s="115"/>
      <c r="G22" s="116">
        <f t="shared" si="1"/>
        <v>0</v>
      </c>
      <c r="H22" s="115"/>
      <c r="I22" s="116">
        <f>+H22*61.18</f>
        <v>0</v>
      </c>
      <c r="J22" s="116"/>
      <c r="K22" s="117">
        <f>+J22*61.18</f>
        <v>0</v>
      </c>
      <c r="L22" s="116">
        <f t="shared" si="2"/>
        <v>0</v>
      </c>
      <c r="M22" s="13"/>
    </row>
    <row r="23" spans="1:23" ht="50.1" customHeight="1" x14ac:dyDescent="0.3">
      <c r="A23" s="114" t="s">
        <v>10</v>
      </c>
      <c r="B23" s="115"/>
      <c r="C23" s="115"/>
      <c r="D23" s="115">
        <f t="shared" si="3"/>
        <v>0</v>
      </c>
      <c r="E23" s="115"/>
      <c r="F23" s="115"/>
      <c r="G23" s="116">
        <f t="shared" si="1"/>
        <v>0</v>
      </c>
      <c r="H23" s="115"/>
      <c r="I23" s="116">
        <f>+H23*61.18</f>
        <v>0</v>
      </c>
      <c r="J23" s="116"/>
      <c r="K23" s="117">
        <f>+J23*61.18</f>
        <v>0</v>
      </c>
      <c r="L23" s="116">
        <f t="shared" si="2"/>
        <v>0</v>
      </c>
      <c r="M23" s="13"/>
    </row>
    <row r="24" spans="1:23" ht="50.1" customHeight="1" x14ac:dyDescent="0.3">
      <c r="A24" s="114" t="s">
        <v>11</v>
      </c>
      <c r="B24" s="115"/>
      <c r="C24" s="115"/>
      <c r="D24" s="115">
        <f t="shared" si="3"/>
        <v>0</v>
      </c>
      <c r="E24" s="115"/>
      <c r="F24" s="115"/>
      <c r="G24" s="116">
        <f t="shared" si="1"/>
        <v>0</v>
      </c>
      <c r="H24" s="115"/>
      <c r="I24" s="118">
        <v>0</v>
      </c>
      <c r="J24" s="116"/>
      <c r="K24" s="117">
        <f>+J24*61.18</f>
        <v>0</v>
      </c>
      <c r="L24" s="116">
        <f t="shared" si="2"/>
        <v>0</v>
      </c>
      <c r="M24" s="13"/>
    </row>
    <row r="25" spans="1:23" ht="50.1" customHeight="1" x14ac:dyDescent="0.35">
      <c r="A25" s="136" t="s">
        <v>0</v>
      </c>
      <c r="B25" s="140">
        <f>SUM(B13:B24)</f>
        <v>351689880</v>
      </c>
      <c r="C25" s="140">
        <f>SUM(C13:C24)</f>
        <v>495349</v>
      </c>
      <c r="D25" s="140">
        <f t="shared" ref="B25:G25" si="4">SUM(D13:D24)</f>
        <v>352185229</v>
      </c>
      <c r="E25" s="140">
        <f t="shared" si="4"/>
        <v>33992951</v>
      </c>
      <c r="F25" s="140">
        <f t="shared" si="4"/>
        <v>23028485</v>
      </c>
      <c r="G25" s="140">
        <f t="shared" si="4"/>
        <v>57021436</v>
      </c>
      <c r="H25" s="140">
        <f>SUM(H13:H24)</f>
        <v>1471968</v>
      </c>
      <c r="I25" s="140">
        <f>SUM(I13:I24)</f>
        <v>89292064</v>
      </c>
      <c r="J25" s="140">
        <f>SUM(J13:J24)</f>
        <v>1715859</v>
      </c>
      <c r="K25" s="140">
        <f>SUM(K13:K24)</f>
        <v>104159405</v>
      </c>
      <c r="L25" s="140">
        <f>SUM(L13:L24)</f>
        <v>602658134</v>
      </c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</row>
    <row r="26" spans="1:23" ht="5.25" customHeight="1" x14ac:dyDescent="0.4">
      <c r="A26" s="108"/>
      <c r="B26" s="7"/>
      <c r="C26" s="7"/>
      <c r="D26" s="7"/>
      <c r="E26" s="7"/>
      <c r="F26" s="15"/>
      <c r="G26" s="17"/>
      <c r="H26" s="7"/>
      <c r="I26" s="7"/>
      <c r="J26" s="7"/>
      <c r="K26" s="7"/>
      <c r="L26" s="7"/>
      <c r="M26" s="13"/>
    </row>
    <row r="27" spans="1:23" ht="42.75" customHeight="1" x14ac:dyDescent="0.25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31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</row>
    <row r="28" spans="1:23" ht="36" customHeight="1" x14ac:dyDescent="0.25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31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</row>
    <row r="29" spans="1:23" ht="39.75" customHeight="1" x14ac:dyDescent="0.25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31"/>
      <c r="M29" s="30">
        <f>+L29/5</f>
        <v>0</v>
      </c>
      <c r="N29" s="30"/>
      <c r="O29" s="30"/>
      <c r="P29" s="30"/>
      <c r="Q29" s="30"/>
      <c r="R29" s="30"/>
      <c r="S29" s="30"/>
      <c r="T29" s="30"/>
      <c r="U29" s="30"/>
      <c r="V29" s="30"/>
      <c r="W29" s="30"/>
    </row>
    <row r="30" spans="1:23" ht="18" x14ac:dyDescent="0.25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31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</row>
    <row r="31" spans="1:23" ht="18" x14ac:dyDescent="0.25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31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</row>
    <row r="32" spans="1:23" ht="18" x14ac:dyDescent="0.25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31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</row>
    <row r="33" spans="1:23" ht="18" x14ac:dyDescent="0.25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31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</row>
    <row r="34" spans="1:23" ht="20.25" x14ac:dyDescent="0.3">
      <c r="A34" s="109" t="s">
        <v>1</v>
      </c>
      <c r="B34" s="110"/>
      <c r="C34" s="110"/>
      <c r="D34" s="110"/>
      <c r="E34" s="109" t="s">
        <v>14</v>
      </c>
      <c r="F34" s="45"/>
      <c r="G34" s="45"/>
      <c r="H34" s="45"/>
      <c r="I34" s="45"/>
      <c r="J34" s="45"/>
      <c r="K34" s="45"/>
      <c r="L34" s="31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</row>
    <row r="35" spans="1:23" ht="18" x14ac:dyDescent="0.25">
      <c r="A35" s="109"/>
      <c r="B35" s="109" t="s">
        <v>22</v>
      </c>
      <c r="C35" s="109"/>
      <c r="D35" s="109"/>
      <c r="E35" s="109"/>
      <c r="F35" s="45"/>
      <c r="G35" s="45"/>
      <c r="H35" s="45"/>
      <c r="I35" s="45"/>
      <c r="J35" s="45"/>
      <c r="K35" s="45"/>
      <c r="L35" s="31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</row>
    <row r="36" spans="1:23" ht="18" x14ac:dyDescent="0.25">
      <c r="A36" s="109"/>
      <c r="B36" s="109">
        <v>2400154230</v>
      </c>
      <c r="C36" s="109"/>
      <c r="D36" s="109"/>
      <c r="E36" s="109"/>
      <c r="F36" s="45"/>
      <c r="G36" s="45"/>
      <c r="H36" s="45"/>
      <c r="I36" s="45"/>
      <c r="J36" s="45"/>
      <c r="K36" s="45"/>
      <c r="L36" s="31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</row>
    <row r="37" spans="1:23" ht="18" x14ac:dyDescent="0.25">
      <c r="A37" s="109"/>
      <c r="B37" s="113"/>
      <c r="C37" s="113"/>
      <c r="D37" s="113"/>
      <c r="E37" s="109"/>
      <c r="F37" s="45"/>
      <c r="G37" s="45"/>
      <c r="H37" s="45"/>
      <c r="I37" s="45"/>
      <c r="J37" s="45"/>
      <c r="K37" s="45"/>
      <c r="L37" s="31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</row>
    <row r="38" spans="1:23" ht="54" x14ac:dyDescent="0.25">
      <c r="A38" s="109"/>
      <c r="B38" s="111" t="s">
        <v>23</v>
      </c>
      <c r="C38" s="111" t="s">
        <v>21</v>
      </c>
      <c r="D38" s="111" t="s">
        <v>42</v>
      </c>
      <c r="E38" s="109"/>
      <c r="F38" s="45"/>
      <c r="G38" s="45"/>
      <c r="H38" s="45"/>
      <c r="I38" s="45"/>
      <c r="J38" s="45"/>
      <c r="K38" s="45"/>
      <c r="L38" s="31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</row>
    <row r="39" spans="1:23" ht="18" x14ac:dyDescent="0.25">
      <c r="A39" s="113"/>
      <c r="B39" s="111"/>
      <c r="C39" s="111"/>
      <c r="D39" s="111"/>
      <c r="E39" s="113"/>
      <c r="F39" s="45"/>
      <c r="G39" s="45"/>
      <c r="H39" s="45"/>
      <c r="I39" s="45"/>
      <c r="J39" s="45"/>
      <c r="K39" s="45"/>
      <c r="L39" s="31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</row>
    <row r="40" spans="1:23" ht="20.25" x14ac:dyDescent="0.3">
      <c r="A40" s="119" t="s">
        <v>0</v>
      </c>
      <c r="B40" s="135">
        <f>+'Resumen General Ingresos 2025'!E25</f>
        <v>33992951</v>
      </c>
      <c r="C40" s="135">
        <f>+'Resumen General Ingresos 2025'!F25</f>
        <v>23028485</v>
      </c>
      <c r="D40" s="135">
        <f>+B40+C40</f>
        <v>57021436</v>
      </c>
      <c r="E40" s="135">
        <f>+D40</f>
        <v>57021436</v>
      </c>
      <c r="F40" s="45"/>
      <c r="G40" s="45"/>
      <c r="H40" s="45"/>
      <c r="I40" s="45"/>
      <c r="J40" s="45"/>
      <c r="K40" s="45"/>
      <c r="L40" s="31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</row>
    <row r="41" spans="1:23" ht="26.25" x14ac:dyDescent="0.4">
      <c r="A41" s="108"/>
      <c r="B41" s="7"/>
      <c r="C41" s="15"/>
      <c r="D41" s="17"/>
      <c r="E41" s="7"/>
      <c r="F41" s="45"/>
      <c r="G41" s="45"/>
      <c r="H41" s="45"/>
      <c r="I41" s="45"/>
      <c r="J41" s="45"/>
      <c r="K41" s="45"/>
      <c r="L41" s="31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</row>
    <row r="42" spans="1:23" ht="18" x14ac:dyDescent="0.25">
      <c r="A42" s="72"/>
      <c r="B42" s="72"/>
      <c r="C42" s="72"/>
      <c r="D42" s="72"/>
      <c r="E42" s="31"/>
      <c r="F42" s="45"/>
      <c r="G42" s="45"/>
      <c r="H42" s="45"/>
      <c r="I42" s="45"/>
      <c r="J42" s="45"/>
      <c r="K42" s="45"/>
      <c r="L42" s="31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</row>
    <row r="43" spans="1:23" ht="18" x14ac:dyDescent="0.25">
      <c r="A43" s="69"/>
      <c r="B43" s="69"/>
      <c r="C43" s="69"/>
      <c r="D43" s="69"/>
      <c r="E43" s="31"/>
      <c r="F43" s="45"/>
      <c r="G43" s="45"/>
      <c r="H43" s="45"/>
      <c r="I43" s="45"/>
      <c r="J43" s="45"/>
      <c r="K43" s="45"/>
      <c r="L43" s="31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</row>
    <row r="44" spans="1:23" ht="20.25" x14ac:dyDescent="0.3">
      <c r="A44" s="45"/>
      <c r="B44" s="121" t="s">
        <v>45</v>
      </c>
      <c r="C44" s="121"/>
      <c r="D44" s="121"/>
      <c r="E44" s="31"/>
      <c r="F44" s="45"/>
      <c r="G44" s="45"/>
      <c r="H44" s="45"/>
      <c r="I44" s="45"/>
      <c r="J44" s="45"/>
      <c r="K44" s="45"/>
      <c r="L44" s="31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</row>
    <row r="45" spans="1:23" ht="20.25" x14ac:dyDescent="0.3">
      <c r="B45" s="122"/>
      <c r="C45" s="122"/>
      <c r="D45" s="122"/>
      <c r="F45" s="45"/>
      <c r="G45" s="45"/>
      <c r="H45" s="45"/>
      <c r="I45" s="45"/>
      <c r="J45" s="45"/>
      <c r="K45" s="45"/>
      <c r="L45" s="31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</row>
    <row r="46" spans="1:23" ht="20.25" x14ac:dyDescent="0.3">
      <c r="B46" s="123" t="s">
        <v>47</v>
      </c>
      <c r="C46" s="123"/>
      <c r="D46" s="137">
        <f>+D40</f>
        <v>57021436</v>
      </c>
      <c r="F46" s="45"/>
      <c r="G46" s="45"/>
      <c r="H46" s="45"/>
      <c r="I46" s="45"/>
      <c r="J46" s="45"/>
      <c r="K46" s="45"/>
      <c r="L46" s="31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</row>
    <row r="47" spans="1:23" ht="24.75" x14ac:dyDescent="0.6">
      <c r="B47" s="124" t="s">
        <v>48</v>
      </c>
      <c r="C47" s="120"/>
      <c r="D47" s="138">
        <v>374423215</v>
      </c>
      <c r="F47" s="45"/>
      <c r="G47" s="45"/>
      <c r="H47" s="45"/>
      <c r="I47" s="45"/>
      <c r="J47" s="45"/>
      <c r="K47" s="45"/>
      <c r="L47" s="31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</row>
    <row r="48" spans="1:23" ht="20.25" x14ac:dyDescent="0.3">
      <c r="B48" s="125" t="s">
        <v>28</v>
      </c>
      <c r="C48" s="126"/>
      <c r="D48" s="139">
        <f>SUM(D46:D47)</f>
        <v>431444651</v>
      </c>
      <c r="F48" s="45"/>
      <c r="G48" s="45"/>
      <c r="H48" s="45"/>
      <c r="I48" s="45"/>
      <c r="J48" s="45"/>
      <c r="K48" s="45"/>
      <c r="L48" s="31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</row>
    <row r="49" spans="1:23" ht="18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31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</row>
    <row r="50" spans="1:23" ht="18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31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</row>
    <row r="51" spans="1:23" ht="18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31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</row>
    <row r="52" spans="1:23" ht="18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31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</row>
    <row r="53" spans="1:23" ht="18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31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</row>
    <row r="54" spans="1:23" ht="18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31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</row>
    <row r="55" spans="1:23" ht="18" x14ac:dyDescent="0.25">
      <c r="A55" s="65"/>
      <c r="B55" s="65"/>
      <c r="C55" s="51"/>
      <c r="D55" s="51"/>
      <c r="E55" s="52"/>
      <c r="F55" s="64"/>
      <c r="G55" s="64"/>
      <c r="H55" s="64"/>
      <c r="I55" s="52"/>
      <c r="J55" s="71"/>
      <c r="K55" s="71"/>
      <c r="L55" s="71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</row>
    <row r="56" spans="1:23" ht="18" x14ac:dyDescent="0.25">
      <c r="A56" s="129"/>
      <c r="B56" s="129"/>
      <c r="C56" s="51"/>
      <c r="D56" s="51"/>
      <c r="E56" s="53"/>
      <c r="F56" s="128"/>
      <c r="G56" s="128"/>
      <c r="H56" s="128"/>
      <c r="I56" s="54"/>
      <c r="J56" s="127"/>
      <c r="K56" s="127"/>
      <c r="L56" s="127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</row>
    <row r="57" spans="1:23" ht="17.25" customHeight="1" x14ac:dyDescent="0.25">
      <c r="A57" s="65"/>
      <c r="B57" s="65"/>
      <c r="C57" s="51"/>
      <c r="D57" s="51"/>
      <c r="E57" s="53"/>
      <c r="F57" s="128"/>
      <c r="G57" s="128"/>
      <c r="H57" s="128"/>
      <c r="I57" s="54"/>
      <c r="J57" s="127"/>
      <c r="K57" s="127"/>
      <c r="L57" s="127"/>
    </row>
    <row r="58" spans="1:23" ht="20.100000000000001" customHeight="1" x14ac:dyDescent="0.25">
      <c r="A58" s="64"/>
      <c r="B58" s="64"/>
      <c r="C58" s="50"/>
      <c r="D58" s="50"/>
      <c r="E58" s="55"/>
      <c r="F58" s="64"/>
      <c r="G58" s="64"/>
      <c r="H58" s="64"/>
      <c r="I58" s="56"/>
      <c r="J58" s="71"/>
      <c r="K58" s="71"/>
      <c r="L58" s="71"/>
    </row>
    <row r="59" spans="1:23" ht="20.100000000000001" customHeight="1" x14ac:dyDescent="0.3">
      <c r="A59" s="21"/>
      <c r="B59" s="21"/>
      <c r="C59" s="21"/>
      <c r="D59" s="21"/>
      <c r="E59" s="21"/>
      <c r="F59" s="64"/>
      <c r="G59" s="64"/>
      <c r="H59" s="64"/>
      <c r="I59" s="4"/>
      <c r="J59" s="71"/>
      <c r="K59" s="71"/>
      <c r="L59" s="71"/>
    </row>
    <row r="60" spans="1:23" ht="20.100000000000001" customHeight="1" x14ac:dyDescent="0.4">
      <c r="A60" s="14"/>
      <c r="B60" s="14"/>
      <c r="C60" s="14"/>
      <c r="D60" s="14"/>
      <c r="E60" s="14"/>
      <c r="F60" s="64"/>
      <c r="G60" s="64"/>
      <c r="H60" s="64"/>
      <c r="I60" s="14"/>
      <c r="J60" s="14"/>
      <c r="K60" s="14"/>
    </row>
    <row r="61" spans="1:23" ht="20.100000000000001" customHeight="1" x14ac:dyDescent="0.4">
      <c r="A61" s="14"/>
      <c r="B61" s="14"/>
      <c r="C61" s="14"/>
      <c r="D61" s="14"/>
      <c r="E61" s="14"/>
      <c r="F61" s="64"/>
      <c r="G61" s="64"/>
      <c r="H61" s="64"/>
      <c r="I61" s="14"/>
      <c r="J61" s="14"/>
      <c r="K61" s="14"/>
    </row>
    <row r="62" spans="1:23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23" ht="26.25" x14ac:dyDescent="0.4">
      <c r="A63" s="1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23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">
      <c r="F74" s="4"/>
      <c r="G74" s="4"/>
      <c r="H74" s="4"/>
      <c r="I74" s="4"/>
      <c r="J74" s="4"/>
      <c r="K74" s="4"/>
    </row>
    <row r="75" spans="1:11" x14ac:dyDescent="0.2">
      <c r="F75" s="4"/>
      <c r="G75" s="4"/>
      <c r="H75" s="4"/>
      <c r="I75" s="4"/>
      <c r="J75" s="4"/>
      <c r="K75" s="4"/>
    </row>
    <row r="76" spans="1:11" x14ac:dyDescent="0.2">
      <c r="F76" s="4"/>
      <c r="G76" s="4"/>
      <c r="H76" s="4"/>
      <c r="I76" s="4"/>
      <c r="J76" s="4"/>
      <c r="K76" s="4"/>
    </row>
    <row r="77" spans="1:11" x14ac:dyDescent="0.2">
      <c r="F77" s="4"/>
      <c r="G77" s="4"/>
      <c r="H77" s="4"/>
      <c r="I77" s="4"/>
      <c r="J77" s="4"/>
      <c r="K77" s="4"/>
    </row>
    <row r="78" spans="1:11" x14ac:dyDescent="0.2">
      <c r="F78" s="4"/>
      <c r="G78" s="4"/>
      <c r="H78" s="4"/>
      <c r="I78" s="4"/>
      <c r="J78" s="4"/>
      <c r="K78" s="4"/>
    </row>
    <row r="79" spans="1:11" x14ac:dyDescent="0.2">
      <c r="F79" s="4"/>
      <c r="G79" s="4"/>
      <c r="H79" s="4"/>
      <c r="I79" s="4"/>
      <c r="J79" s="4"/>
      <c r="K79" s="4"/>
    </row>
    <row r="80" spans="1:11" x14ac:dyDescent="0.2">
      <c r="F80" s="4"/>
      <c r="G80" s="4"/>
      <c r="H80" s="4"/>
      <c r="I80" s="4"/>
      <c r="J80" s="4"/>
      <c r="K80" s="4"/>
    </row>
    <row r="81" spans="1:11" x14ac:dyDescent="0.2">
      <c r="F81" s="4"/>
      <c r="G81" s="4"/>
      <c r="H81" s="4"/>
      <c r="I81" s="4"/>
      <c r="J81" s="4"/>
      <c r="K81" s="4"/>
    </row>
    <row r="82" spans="1:11" x14ac:dyDescent="0.2">
      <c r="F82" s="4"/>
      <c r="G82" s="4"/>
      <c r="H82" s="4"/>
      <c r="I82" s="4"/>
      <c r="J82" s="4"/>
      <c r="K82" s="4"/>
    </row>
    <row r="83" spans="1:11" x14ac:dyDescent="0.2">
      <c r="F83" s="4"/>
      <c r="G83" s="4"/>
      <c r="H83" s="4"/>
      <c r="I83" s="4"/>
      <c r="J83" s="4"/>
      <c r="K83" s="4"/>
    </row>
    <row r="84" spans="1:11" x14ac:dyDescent="0.2">
      <c r="F84" s="4"/>
      <c r="G84" s="4"/>
      <c r="H84" s="4"/>
      <c r="I84" s="4"/>
      <c r="J84" s="4"/>
      <c r="K84" s="4"/>
    </row>
    <row r="85" spans="1:11" x14ac:dyDescent="0.2">
      <c r="F85" s="4"/>
      <c r="G85" s="4"/>
      <c r="H85" s="4"/>
      <c r="I85" s="4"/>
      <c r="J85" s="4"/>
      <c r="K85" s="4"/>
    </row>
    <row r="86" spans="1:11" x14ac:dyDescent="0.2">
      <c r="F86" s="4"/>
      <c r="G86" s="4"/>
      <c r="H86" s="4"/>
      <c r="I86" s="4"/>
      <c r="J86" s="4"/>
      <c r="K86" s="4"/>
    </row>
    <row r="87" spans="1:1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1:1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1:1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spans="1:1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spans="1:1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</row>
    <row r="107" spans="1:1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1:1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1:1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1:1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</row>
    <row r="112" spans="1:1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</row>
    <row r="113" spans="1:1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spans="1:11" x14ac:dyDescent="0.2">
      <c r="A114" s="4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x14ac:dyDescent="0.2">
      <c r="A115" s="4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x14ac:dyDescent="0.2">
      <c r="A125" s="2"/>
    </row>
    <row r="126" spans="1:11" x14ac:dyDescent="0.2">
      <c r="A126" s="2"/>
    </row>
    <row r="455" spans="1:1" x14ac:dyDescent="0.2">
      <c r="A455" s="1">
        <v>0</v>
      </c>
    </row>
  </sheetData>
  <mergeCells count="45">
    <mergeCell ref="B11:D11"/>
    <mergeCell ref="E10:G10"/>
    <mergeCell ref="H10:I10"/>
    <mergeCell ref="A55:B55"/>
    <mergeCell ref="F55:H55"/>
    <mergeCell ref="E34:E38"/>
    <mergeCell ref="B35:D35"/>
    <mergeCell ref="B36:D36"/>
    <mergeCell ref="B46:C46"/>
    <mergeCell ref="B44:D44"/>
    <mergeCell ref="A42:D42"/>
    <mergeCell ref="A43:D43"/>
    <mergeCell ref="A34:A38"/>
    <mergeCell ref="B34:D34"/>
    <mergeCell ref="A28:K28"/>
    <mergeCell ref="J10:K10"/>
    <mergeCell ref="A1:L1"/>
    <mergeCell ref="A2:L2"/>
    <mergeCell ref="A3:L3"/>
    <mergeCell ref="A4:L4"/>
    <mergeCell ref="A5:L5"/>
    <mergeCell ref="A6:L6"/>
    <mergeCell ref="A9:A12"/>
    <mergeCell ref="L9:L12"/>
    <mergeCell ref="A27:K27"/>
    <mergeCell ref="J11:K11"/>
    <mergeCell ref="H11:I11"/>
    <mergeCell ref="B10:D10"/>
    <mergeCell ref="B9:K9"/>
    <mergeCell ref="E11:G11"/>
    <mergeCell ref="F56:H56"/>
    <mergeCell ref="A29:K29"/>
    <mergeCell ref="J56:L56"/>
    <mergeCell ref="F58:H58"/>
    <mergeCell ref="J58:L58"/>
    <mergeCell ref="J55:L55"/>
    <mergeCell ref="A56:B56"/>
    <mergeCell ref="A58:B58"/>
    <mergeCell ref="F60:H60"/>
    <mergeCell ref="F61:H61"/>
    <mergeCell ref="A57:B57"/>
    <mergeCell ref="F57:H57"/>
    <mergeCell ref="J57:L57"/>
    <mergeCell ref="J59:L59"/>
    <mergeCell ref="F59:H59"/>
  </mergeCells>
  <phoneticPr fontId="19" type="noConversion"/>
  <printOptions horizontalCentered="1"/>
  <pageMargins left="0" right="0" top="0.39370078740157483" bottom="0.39370078740157483" header="0.51181102362204722" footer="0.31496062992125984"/>
  <pageSetup scale="44" orientation="landscape" r:id="rId1"/>
  <headerFooter alignWithMargins="0">
    <oddFooter>&amp;LJlópez&amp;F&amp;D]</oddFooter>
  </headerFooter>
  <rowBreaks count="1" manualBreakCount="1">
    <brk id="3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C4A79-FF67-45A2-ADA6-755D2CDA4D7E}">
  <sheetPr>
    <tabColor rgb="FFFF0000"/>
  </sheetPr>
  <dimension ref="A1:W438"/>
  <sheetViews>
    <sheetView view="pageBreakPreview" topLeftCell="A12" zoomScale="70" zoomScaleNormal="100" zoomScaleSheetLayoutView="70" workbookViewId="0">
      <pane xSplit="1" ySplit="2" topLeftCell="B18" activePane="bottomRight" state="frozen"/>
      <selection activeCell="N26" sqref="N26"/>
      <selection pane="topRight" activeCell="N26" sqref="N26"/>
      <selection pane="bottomLeft" activeCell="N26" sqref="N26"/>
      <selection pane="bottomRight" activeCell="B24" sqref="B24"/>
    </sheetView>
  </sheetViews>
  <sheetFormatPr baseColWidth="10" defaultColWidth="11" defaultRowHeight="12.75" x14ac:dyDescent="0.2"/>
  <cols>
    <col min="1" max="1" width="26.85546875" style="1" customWidth="1"/>
    <col min="2" max="2" width="25.28515625" style="1" customWidth="1"/>
    <col min="3" max="3" width="24.85546875" style="1" customWidth="1"/>
    <col min="4" max="4" width="27.140625" style="1" customWidth="1"/>
    <col min="5" max="5" width="22.140625" style="1" customWidth="1"/>
    <col min="6" max="6" width="24.42578125" style="1" customWidth="1"/>
    <col min="7" max="7" width="23.42578125" style="1" customWidth="1"/>
    <col min="8" max="11" width="20.7109375" style="1" customWidth="1"/>
    <col min="12" max="12" width="32.28515625" style="1" customWidth="1"/>
    <col min="13" max="13" width="31.85546875" style="1" customWidth="1"/>
    <col min="14" max="14" width="25.5703125" style="1" bestFit="1" customWidth="1"/>
    <col min="15" max="15" width="11.140625" style="1" bestFit="1" customWidth="1"/>
    <col min="16" max="16" width="23.85546875" style="1" bestFit="1" customWidth="1"/>
    <col min="17" max="17" width="25.5703125" style="1" bestFit="1" customWidth="1"/>
    <col min="18" max="18" width="16.5703125" style="1" bestFit="1" customWidth="1"/>
    <col min="19" max="19" width="22.28515625" style="1" bestFit="1" customWidth="1"/>
    <col min="20" max="20" width="23.85546875" style="1" bestFit="1" customWidth="1"/>
    <col min="21" max="21" width="19.85546875" style="1" bestFit="1" customWidth="1"/>
    <col min="22" max="22" width="23.85546875" style="1" bestFit="1" customWidth="1"/>
    <col min="23" max="23" width="25.5703125" style="1" bestFit="1" customWidth="1"/>
    <col min="24" max="16384" width="11" style="1"/>
  </cols>
  <sheetData>
    <row r="1" spans="1:20" ht="24.95" customHeight="1" x14ac:dyDescent="0.4">
      <c r="A1" s="75" t="s">
        <v>13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20" ht="26.25" customHeight="1" x14ac:dyDescent="0.4">
      <c r="A2" s="76" t="s">
        <v>27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20" ht="24.95" customHeight="1" x14ac:dyDescent="0.4">
      <c r="A3" s="76" t="s">
        <v>25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20" ht="24.95" customHeight="1" x14ac:dyDescent="0.4">
      <c r="A4" s="76" t="s">
        <v>39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32"/>
      <c r="N4" s="32"/>
      <c r="O4" s="32"/>
      <c r="P4" s="32"/>
      <c r="Q4" s="32"/>
      <c r="R4" s="32"/>
      <c r="S4" s="32"/>
      <c r="T4" s="32"/>
    </row>
    <row r="5" spans="1:20" ht="24.95" customHeight="1" x14ac:dyDescent="0.4">
      <c r="A5" s="76" t="s">
        <v>36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</row>
    <row r="6" spans="1:20" ht="24.95" customHeight="1" x14ac:dyDescent="0.4">
      <c r="A6" s="101" t="s">
        <v>35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</row>
    <row r="7" spans="1:20" ht="24.95" customHeight="1" x14ac:dyDescent="0.4">
      <c r="A7" s="76" t="s">
        <v>43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</row>
    <row r="8" spans="1:20" ht="0.75" customHeight="1" x14ac:dyDescent="0.4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spans="1:20" ht="9" customHeight="1" thickBo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20" ht="31.5" customHeight="1" thickBot="1" x14ac:dyDescent="0.35">
      <c r="A10" s="77" t="s">
        <v>1</v>
      </c>
      <c r="B10" s="83"/>
      <c r="C10" s="84"/>
      <c r="D10" s="84"/>
      <c r="E10" s="84"/>
      <c r="F10" s="84"/>
      <c r="G10" s="84"/>
      <c r="H10" s="84"/>
      <c r="I10" s="84"/>
      <c r="J10" s="84"/>
      <c r="K10" s="84"/>
      <c r="L10" s="105" t="s">
        <v>38</v>
      </c>
    </row>
    <row r="11" spans="1:20" ht="38.25" customHeight="1" x14ac:dyDescent="0.2">
      <c r="A11" s="78"/>
      <c r="B11" s="97" t="s">
        <v>22</v>
      </c>
      <c r="C11" s="98"/>
      <c r="D11" s="98"/>
      <c r="E11" s="98"/>
      <c r="F11" s="98"/>
      <c r="G11" s="98"/>
      <c r="H11" s="98"/>
      <c r="I11" s="98"/>
      <c r="J11" s="98"/>
      <c r="K11" s="98"/>
      <c r="L11" s="106"/>
    </row>
    <row r="12" spans="1:20" ht="21.75" customHeight="1" thickBot="1" x14ac:dyDescent="0.25">
      <c r="A12" s="78"/>
      <c r="B12" s="92" t="s">
        <v>16</v>
      </c>
      <c r="C12" s="93"/>
      <c r="D12" s="93"/>
      <c r="E12" s="93"/>
      <c r="F12" s="93"/>
      <c r="G12" s="93"/>
      <c r="H12" s="93"/>
      <c r="I12" s="93"/>
      <c r="J12" s="93"/>
      <c r="K12" s="94"/>
      <c r="L12" s="106"/>
    </row>
    <row r="13" spans="1:20" ht="76.5" customHeight="1" thickBot="1" x14ac:dyDescent="0.3">
      <c r="A13" s="79"/>
      <c r="B13" s="49" t="s">
        <v>59</v>
      </c>
      <c r="C13" s="41" t="s">
        <v>58</v>
      </c>
      <c r="D13" s="41" t="s">
        <v>57</v>
      </c>
      <c r="E13" s="41" t="s">
        <v>37</v>
      </c>
      <c r="F13" s="41" t="s">
        <v>46</v>
      </c>
      <c r="G13" s="41" t="s">
        <v>51</v>
      </c>
      <c r="H13" s="41" t="s">
        <v>50</v>
      </c>
      <c r="I13" s="41" t="s">
        <v>52</v>
      </c>
      <c r="J13" s="40"/>
      <c r="K13" s="40"/>
      <c r="L13" s="107"/>
    </row>
    <row r="14" spans="1:20" ht="50.1" customHeight="1" x14ac:dyDescent="0.3">
      <c r="A14" s="23" t="s">
        <v>2</v>
      </c>
      <c r="B14" s="57">
        <v>75108.509999999995</v>
      </c>
      <c r="C14" s="57">
        <v>5514000</v>
      </c>
      <c r="D14" s="57">
        <v>64992000</v>
      </c>
      <c r="E14" s="57">
        <v>0</v>
      </c>
      <c r="F14" s="57">
        <v>955062.5</v>
      </c>
      <c r="G14" s="57">
        <v>0</v>
      </c>
      <c r="H14" s="57">
        <v>0</v>
      </c>
      <c r="I14" s="57">
        <v>0</v>
      </c>
      <c r="J14" s="57">
        <v>0</v>
      </c>
      <c r="K14" s="57">
        <v>0</v>
      </c>
      <c r="L14" s="57">
        <f>SUM(B14:K14)</f>
        <v>71536171.010000005</v>
      </c>
      <c r="M14" s="13"/>
    </row>
    <row r="15" spans="1:20" ht="50.1" customHeight="1" x14ac:dyDescent="0.4">
      <c r="A15" s="24" t="s">
        <v>4</v>
      </c>
      <c r="B15" s="57">
        <v>74453.509999999995</v>
      </c>
      <c r="C15" s="57">
        <v>4002100</v>
      </c>
      <c r="D15" s="57">
        <v>47616450</v>
      </c>
      <c r="E15" s="57">
        <v>0</v>
      </c>
      <c r="F15" s="57">
        <v>0</v>
      </c>
      <c r="G15" s="57">
        <f>+E15+F15</f>
        <v>0</v>
      </c>
      <c r="H15" s="57">
        <f>+F15+G15</f>
        <v>0</v>
      </c>
      <c r="I15" s="57">
        <f>+G15+H15</f>
        <v>0</v>
      </c>
      <c r="J15" s="57">
        <f>+H15+I15</f>
        <v>0</v>
      </c>
      <c r="K15" s="57">
        <f>+I15+J15</f>
        <v>0</v>
      </c>
      <c r="L15" s="57">
        <f t="shared" ref="L15:L25" si="0">SUM(B15:K15)</f>
        <v>51693003.509999998</v>
      </c>
      <c r="M15" s="16"/>
    </row>
    <row r="16" spans="1:20" ht="50.1" customHeight="1" x14ac:dyDescent="0.3">
      <c r="A16" s="24" t="s">
        <v>3</v>
      </c>
      <c r="B16" s="57">
        <v>79683.98</v>
      </c>
      <c r="C16" s="57">
        <v>4206600</v>
      </c>
      <c r="D16" s="57">
        <v>50603800</v>
      </c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  <c r="L16" s="57">
        <f t="shared" si="0"/>
        <v>54890083.980000004</v>
      </c>
      <c r="M16" s="13"/>
    </row>
    <row r="17" spans="1:23" ht="50.1" customHeight="1" x14ac:dyDescent="0.3">
      <c r="A17" s="24" t="s">
        <v>5</v>
      </c>
      <c r="B17" s="57">
        <v>86312.74</v>
      </c>
      <c r="C17" s="57">
        <v>3761600</v>
      </c>
      <c r="D17" s="57">
        <v>43936750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  <c r="L17" s="57">
        <f t="shared" si="0"/>
        <v>47784662.740000002</v>
      </c>
      <c r="M17" s="13"/>
    </row>
    <row r="18" spans="1:23" ht="50.1" customHeight="1" x14ac:dyDescent="0.3">
      <c r="A18" s="24" t="s">
        <v>6</v>
      </c>
      <c r="B18" s="57">
        <v>86494.14</v>
      </c>
      <c r="C18" s="57">
        <v>4000800</v>
      </c>
      <c r="D18" s="57">
        <v>46329100</v>
      </c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  <c r="L18" s="57">
        <f t="shared" si="0"/>
        <v>50416394.140000001</v>
      </c>
      <c r="M18" s="13"/>
    </row>
    <row r="19" spans="1:23" ht="50.1" customHeight="1" x14ac:dyDescent="0.3">
      <c r="A19" s="24" t="s">
        <v>7</v>
      </c>
      <c r="B19" s="57">
        <v>100725.14</v>
      </c>
      <c r="C19" s="57">
        <v>3474200</v>
      </c>
      <c r="D19" s="57">
        <v>40764800</v>
      </c>
      <c r="E19" s="57">
        <v>0</v>
      </c>
      <c r="F19" s="57">
        <v>0</v>
      </c>
      <c r="G19" s="57">
        <v>0</v>
      </c>
      <c r="H19" s="57">
        <v>0</v>
      </c>
      <c r="I19" s="57">
        <v>0</v>
      </c>
      <c r="J19" s="57">
        <v>0</v>
      </c>
      <c r="K19" s="57">
        <v>0</v>
      </c>
      <c r="L19" s="57">
        <f t="shared" si="0"/>
        <v>44339725.140000001</v>
      </c>
      <c r="M19" s="13"/>
    </row>
    <row r="20" spans="1:23" ht="50.1" customHeight="1" x14ac:dyDescent="0.3">
      <c r="A20" s="24" t="s">
        <v>8</v>
      </c>
      <c r="B20" s="57">
        <v>98374.07</v>
      </c>
      <c r="C20" s="57">
        <v>4295600</v>
      </c>
      <c r="D20" s="57">
        <v>49369200</v>
      </c>
      <c r="E20" s="57"/>
      <c r="F20" s="57"/>
      <c r="G20" s="57"/>
      <c r="H20" s="57"/>
      <c r="I20" s="57"/>
      <c r="J20" s="57"/>
      <c r="K20" s="57"/>
      <c r="L20" s="57">
        <f t="shared" si="0"/>
        <v>53763174.07</v>
      </c>
      <c r="M20" s="13"/>
    </row>
    <row r="21" spans="1:23" ht="50.1" customHeight="1" x14ac:dyDescent="0.3">
      <c r="A21" s="25" t="s">
        <v>19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>
        <f t="shared" si="0"/>
        <v>0</v>
      </c>
      <c r="M21" s="13"/>
    </row>
    <row r="22" spans="1:23" ht="50.1" customHeight="1" x14ac:dyDescent="0.3">
      <c r="A22" s="25" t="s">
        <v>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>
        <f t="shared" si="0"/>
        <v>0</v>
      </c>
      <c r="M22" s="13"/>
    </row>
    <row r="23" spans="1:23" ht="50.1" customHeight="1" x14ac:dyDescent="0.3">
      <c r="A23" s="25" t="s">
        <v>15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>
        <f t="shared" si="0"/>
        <v>0</v>
      </c>
      <c r="M23" s="13"/>
    </row>
    <row r="24" spans="1:23" ht="50.1" customHeight="1" x14ac:dyDescent="0.3">
      <c r="A24" s="25" t="s">
        <v>10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>
        <f t="shared" si="0"/>
        <v>0</v>
      </c>
      <c r="M24" s="13"/>
    </row>
    <row r="25" spans="1:23" ht="50.1" customHeight="1" thickBot="1" x14ac:dyDescent="0.35">
      <c r="A25" s="26" t="s">
        <v>11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>
        <f t="shared" si="0"/>
        <v>0</v>
      </c>
      <c r="M25" s="13"/>
    </row>
    <row r="26" spans="1:23" ht="50.1" customHeight="1" thickTop="1" thickBot="1" x14ac:dyDescent="0.35">
      <c r="A26" s="61" t="s">
        <v>0</v>
      </c>
      <c r="B26" s="58">
        <f>SUM(B14:B25)</f>
        <v>601152.09000000008</v>
      </c>
      <c r="C26" s="58">
        <f t="shared" ref="C26:K26" si="1">SUM(C14:C25)</f>
        <v>29254900</v>
      </c>
      <c r="D26" s="58">
        <f>SUM(D14:D25)</f>
        <v>343612100</v>
      </c>
      <c r="E26" s="58">
        <f t="shared" si="1"/>
        <v>0</v>
      </c>
      <c r="F26" s="58">
        <f t="shared" si="1"/>
        <v>955062.5</v>
      </c>
      <c r="G26" s="58">
        <f t="shared" si="1"/>
        <v>0</v>
      </c>
      <c r="H26" s="58">
        <f t="shared" si="1"/>
        <v>0</v>
      </c>
      <c r="I26" s="58">
        <f t="shared" si="1"/>
        <v>0</v>
      </c>
      <c r="J26" s="58">
        <f t="shared" si="1"/>
        <v>0</v>
      </c>
      <c r="K26" s="58">
        <f t="shared" si="1"/>
        <v>0</v>
      </c>
      <c r="L26" s="58">
        <f>SUM(L14:L25)</f>
        <v>374423214.58999997</v>
      </c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</row>
    <row r="27" spans="1:23" ht="5.25" customHeight="1" thickTop="1" x14ac:dyDescent="0.3">
      <c r="A27" s="59" t="s">
        <v>49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13"/>
    </row>
    <row r="28" spans="1:23" ht="14.25" customHeight="1" x14ac:dyDescent="0.3">
      <c r="A28" s="96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6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</row>
    <row r="29" spans="1:23" ht="28.5" customHeight="1" x14ac:dyDescent="0.3">
      <c r="A29" s="104"/>
      <c r="B29" s="104"/>
      <c r="C29" s="62"/>
      <c r="D29" s="62"/>
      <c r="E29" s="63"/>
      <c r="F29" s="103"/>
      <c r="G29" s="103"/>
      <c r="H29" s="103"/>
      <c r="I29" s="63"/>
      <c r="J29" s="102"/>
      <c r="K29" s="102"/>
      <c r="L29" s="102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</row>
    <row r="30" spans="1:23" ht="42.75" hidden="1" customHeight="1" x14ac:dyDescent="0.25">
      <c r="A30" s="95"/>
      <c r="B30" s="95"/>
      <c r="C30" s="48"/>
      <c r="D30" s="48"/>
      <c r="E30" s="29"/>
      <c r="F30" s="100"/>
      <c r="G30" s="100"/>
      <c r="H30" s="100"/>
      <c r="I30" s="28"/>
      <c r="J30" s="99"/>
      <c r="K30" s="99"/>
      <c r="L30" s="99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</row>
    <row r="31" spans="1:23" ht="36" hidden="1" customHeight="1" x14ac:dyDescent="0.25">
      <c r="A31" s="95"/>
      <c r="B31" s="95"/>
      <c r="C31" s="48"/>
      <c r="D31" s="48"/>
      <c r="E31" s="29"/>
      <c r="F31" s="100"/>
      <c r="G31" s="100"/>
      <c r="H31" s="100"/>
      <c r="I31" s="28"/>
      <c r="J31" s="99"/>
      <c r="K31" s="99"/>
      <c r="L31" s="99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</row>
    <row r="32" spans="1:23" ht="20.100000000000001" customHeight="1" x14ac:dyDescent="0.25">
      <c r="A32" s="65" t="s">
        <v>31</v>
      </c>
      <c r="B32" s="65"/>
      <c r="C32" s="51"/>
      <c r="D32" s="51"/>
      <c r="E32" s="52"/>
      <c r="F32" s="64" t="s">
        <v>29</v>
      </c>
      <c r="G32" s="64"/>
      <c r="H32" s="64"/>
      <c r="I32" s="52"/>
      <c r="J32" s="71" t="s">
        <v>30</v>
      </c>
      <c r="K32" s="71"/>
      <c r="L32" s="71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</row>
    <row r="33" spans="1:12" ht="20.100000000000001" customHeight="1" thickBot="1" x14ac:dyDescent="0.3">
      <c r="A33" s="91"/>
      <c r="B33" s="91"/>
      <c r="C33" s="51"/>
      <c r="D33" s="51"/>
      <c r="E33" s="53"/>
      <c r="F33" s="68"/>
      <c r="G33" s="68"/>
      <c r="H33" s="68"/>
      <c r="I33" s="54"/>
      <c r="J33" s="70"/>
      <c r="K33" s="70"/>
      <c r="L33" s="70"/>
    </row>
    <row r="34" spans="1:12" ht="20.100000000000001" customHeight="1" x14ac:dyDescent="0.25">
      <c r="A34" s="65" t="s">
        <v>32</v>
      </c>
      <c r="B34" s="65"/>
      <c r="C34" s="51"/>
      <c r="D34" s="51"/>
      <c r="E34" s="53"/>
      <c r="F34" s="66" t="s">
        <v>44</v>
      </c>
      <c r="G34" s="66"/>
      <c r="H34" s="66"/>
      <c r="I34" s="54"/>
      <c r="J34" s="67" t="s">
        <v>33</v>
      </c>
      <c r="K34" s="67"/>
      <c r="L34" s="67"/>
    </row>
    <row r="35" spans="1:12" ht="20.100000000000001" customHeight="1" x14ac:dyDescent="0.25">
      <c r="A35" s="64" t="s">
        <v>18</v>
      </c>
      <c r="B35" s="64"/>
      <c r="C35" s="50"/>
      <c r="D35" s="50"/>
      <c r="E35" s="55"/>
      <c r="F35" s="64" t="s">
        <v>53</v>
      </c>
      <c r="G35" s="64"/>
      <c r="H35" s="64"/>
      <c r="I35" s="56"/>
      <c r="J35" s="71" t="s">
        <v>55</v>
      </c>
      <c r="K35" s="71"/>
      <c r="L35" s="71"/>
    </row>
    <row r="36" spans="1:12" ht="20.100000000000001" customHeight="1" x14ac:dyDescent="0.3">
      <c r="A36" s="21"/>
      <c r="B36" s="21"/>
      <c r="C36" s="21"/>
      <c r="D36" s="21"/>
      <c r="E36" s="21"/>
      <c r="F36" s="64" t="s">
        <v>54</v>
      </c>
      <c r="G36" s="64"/>
      <c r="H36" s="64"/>
      <c r="I36" s="4"/>
      <c r="J36" s="71" t="s">
        <v>56</v>
      </c>
      <c r="K36" s="71"/>
      <c r="L36" s="71"/>
    </row>
    <row r="37" spans="1:12" ht="20.100000000000001" customHeight="1" x14ac:dyDescent="0.4">
      <c r="A37" s="14"/>
      <c r="B37" s="14"/>
      <c r="C37" s="14"/>
      <c r="D37" s="14"/>
      <c r="E37" s="14"/>
      <c r="F37" s="64"/>
      <c r="G37" s="64"/>
      <c r="H37" s="64"/>
      <c r="I37" s="14"/>
      <c r="J37" s="14"/>
      <c r="K37" s="14"/>
    </row>
    <row r="38" spans="1:12" ht="64.5" customHeight="1" x14ac:dyDescent="0.4">
      <c r="A38" s="20"/>
      <c r="B38" s="18"/>
      <c r="C38" s="9"/>
      <c r="D38" s="9"/>
      <c r="E38" s="9"/>
      <c r="F38" s="9"/>
      <c r="G38" s="9"/>
      <c r="H38" s="9"/>
      <c r="I38" s="9"/>
      <c r="J38" s="9"/>
      <c r="K38" s="9"/>
      <c r="L38" s="8"/>
    </row>
    <row r="39" spans="1:12" ht="15" customHeight="1" x14ac:dyDescent="0.3">
      <c r="A39" s="22"/>
      <c r="B39" s="12"/>
      <c r="C39" s="5"/>
      <c r="D39" s="5"/>
      <c r="E39" s="5"/>
      <c r="F39" s="5"/>
      <c r="G39" s="5"/>
      <c r="H39" s="5"/>
      <c r="I39" s="5"/>
      <c r="J39" s="5"/>
      <c r="K39" s="5"/>
    </row>
    <row r="40" spans="1:12" ht="99.75" customHeight="1" x14ac:dyDescent="0.4">
      <c r="A40" s="18"/>
      <c r="B40" s="19"/>
      <c r="C40" s="14"/>
      <c r="D40" s="14"/>
      <c r="E40" s="14"/>
      <c r="F40" s="14"/>
      <c r="G40" s="14"/>
      <c r="H40" s="14"/>
      <c r="I40" s="14"/>
      <c r="J40" s="14"/>
      <c r="K40" s="14"/>
    </row>
    <row r="41" spans="1:12" ht="20.25" x14ac:dyDescent="0.3">
      <c r="A41" s="12"/>
      <c r="B41" s="21"/>
      <c r="C41" s="4"/>
      <c r="D41" s="4"/>
      <c r="E41" s="4"/>
      <c r="F41" s="4"/>
      <c r="G41" s="4"/>
      <c r="H41" s="4"/>
      <c r="I41" s="4"/>
      <c r="J41" s="4"/>
      <c r="K41" s="4"/>
    </row>
    <row r="42" spans="1:12" ht="78.75" customHeight="1" x14ac:dyDescent="0.4">
      <c r="A42" s="19"/>
      <c r="B42" s="19"/>
      <c r="C42" s="14"/>
      <c r="D42" s="14"/>
      <c r="E42" s="14"/>
      <c r="F42" s="14"/>
      <c r="G42" s="14"/>
      <c r="H42" s="14"/>
      <c r="I42" s="14"/>
      <c r="J42" s="14"/>
      <c r="K42" s="14"/>
    </row>
    <row r="43" spans="1:12" ht="20.25" x14ac:dyDescent="0.3">
      <c r="A43" s="21"/>
      <c r="B43" s="21"/>
      <c r="C43" s="4"/>
      <c r="D43" s="4"/>
      <c r="E43" s="4"/>
      <c r="F43" s="4"/>
      <c r="G43" s="4"/>
      <c r="H43" s="4"/>
      <c r="I43" s="4"/>
      <c r="J43" s="4"/>
      <c r="K43" s="4"/>
    </row>
    <row r="44" spans="1:12" ht="75" customHeight="1" x14ac:dyDescent="0.4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</row>
    <row r="45" spans="1:12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12" ht="26.25" x14ac:dyDescent="0.4">
      <c r="A46" s="1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12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2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">
      <c r="A97" s="4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x14ac:dyDescent="0.2">
      <c r="A98" s="4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x14ac:dyDescent="0.2">
      <c r="A108" s="2"/>
    </row>
    <row r="109" spans="1:11" x14ac:dyDescent="0.2">
      <c r="A109" s="2"/>
    </row>
    <row r="438" spans="1:1" x14ac:dyDescent="0.2">
      <c r="A438" s="1">
        <v>0</v>
      </c>
    </row>
  </sheetData>
  <mergeCells count="37">
    <mergeCell ref="J33:L33"/>
    <mergeCell ref="J29:L29"/>
    <mergeCell ref="F33:H33"/>
    <mergeCell ref="F29:H29"/>
    <mergeCell ref="A29:B29"/>
    <mergeCell ref="J30:L30"/>
    <mergeCell ref="J32:L32"/>
    <mergeCell ref="A32:B32"/>
    <mergeCell ref="F32:H32"/>
    <mergeCell ref="F30:H30"/>
    <mergeCell ref="A31:B31"/>
    <mergeCell ref="F31:H31"/>
    <mergeCell ref="A1:L1"/>
    <mergeCell ref="A2:L2"/>
    <mergeCell ref="A3:L3"/>
    <mergeCell ref="A4:L4"/>
    <mergeCell ref="A5:L5"/>
    <mergeCell ref="A6:L6"/>
    <mergeCell ref="B10:K10"/>
    <mergeCell ref="A10:A13"/>
    <mergeCell ref="L10:L13"/>
    <mergeCell ref="F37:H37"/>
    <mergeCell ref="A7:L7"/>
    <mergeCell ref="B12:K12"/>
    <mergeCell ref="A30:B30"/>
    <mergeCell ref="A28:K28"/>
    <mergeCell ref="A33:B33"/>
    <mergeCell ref="J36:L36"/>
    <mergeCell ref="A35:B35"/>
    <mergeCell ref="F35:H35"/>
    <mergeCell ref="J35:L35"/>
    <mergeCell ref="F36:H36"/>
    <mergeCell ref="B11:K11"/>
    <mergeCell ref="J31:L31"/>
    <mergeCell ref="A34:B34"/>
    <mergeCell ref="F34:H34"/>
    <mergeCell ref="J34:L34"/>
  </mergeCells>
  <phoneticPr fontId="19" type="noConversion"/>
  <printOptions horizontalCentered="1"/>
  <pageMargins left="0" right="0" top="0.39370078740157483" bottom="0.39370078740157483" header="0.51181102362204722" footer="0.31496062992125984"/>
  <pageSetup scale="46" orientation="landscape" r:id="rId1"/>
  <headerFooter alignWithMargins="0">
    <oddFooter>&amp;LJlópez&amp;F&amp;D]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A62BD-801C-41C3-B213-E6D8D912BB28}">
  <dimension ref="A1:P415"/>
  <sheetViews>
    <sheetView view="pageBreakPreview" topLeftCell="A7" zoomScale="79" zoomScaleNormal="100" zoomScaleSheetLayoutView="79" workbookViewId="0">
      <pane xSplit="1" ySplit="6" topLeftCell="B13" activePane="bottomRight" state="frozen"/>
      <selection activeCell="A13" sqref="A13"/>
      <selection pane="topRight" activeCell="A13" sqref="A13"/>
      <selection pane="bottomLeft" activeCell="A13" sqref="A13"/>
      <selection pane="bottomRight" activeCell="A9" sqref="A9:E12"/>
    </sheetView>
  </sheetViews>
  <sheetFormatPr baseColWidth="10" defaultColWidth="11" defaultRowHeight="12.75" x14ac:dyDescent="0.2"/>
  <cols>
    <col min="1" max="5" width="40.7109375" style="1" customWidth="1"/>
    <col min="6" max="6" width="31.85546875" style="1" customWidth="1"/>
    <col min="7" max="7" width="25.5703125" style="1" bestFit="1" customWidth="1"/>
    <col min="8" max="8" width="11.140625" style="1" bestFit="1" customWidth="1"/>
    <col min="9" max="9" width="23.85546875" style="1" bestFit="1" customWidth="1"/>
    <col min="10" max="10" width="25.5703125" style="1" bestFit="1" customWidth="1"/>
    <col min="11" max="11" width="16.5703125" style="1" bestFit="1" customWidth="1"/>
    <col min="12" max="12" width="22.28515625" style="1" bestFit="1" customWidth="1"/>
    <col min="13" max="13" width="23.85546875" style="1" bestFit="1" customWidth="1"/>
    <col min="14" max="14" width="19.85546875" style="1" bestFit="1" customWidth="1"/>
    <col min="15" max="15" width="23.85546875" style="1" bestFit="1" customWidth="1"/>
    <col min="16" max="16" width="25.5703125" style="1" bestFit="1" customWidth="1"/>
    <col min="17" max="16384" width="11" style="1"/>
  </cols>
  <sheetData>
    <row r="1" spans="1:16" ht="24.95" customHeight="1" x14ac:dyDescent="0.4">
      <c r="A1" s="75" t="s">
        <v>13</v>
      </c>
      <c r="B1" s="75"/>
      <c r="C1" s="75"/>
      <c r="D1" s="75"/>
      <c r="E1" s="75"/>
    </row>
    <row r="2" spans="1:16" ht="26.25" customHeight="1" x14ac:dyDescent="0.4">
      <c r="A2" s="76" t="s">
        <v>27</v>
      </c>
      <c r="B2" s="76"/>
      <c r="C2" s="76"/>
      <c r="D2" s="76"/>
      <c r="E2" s="76"/>
    </row>
    <row r="3" spans="1:16" ht="24.95" customHeight="1" x14ac:dyDescent="0.4">
      <c r="A3" s="76" t="s">
        <v>25</v>
      </c>
      <c r="B3" s="76"/>
      <c r="C3" s="76"/>
      <c r="D3" s="76"/>
      <c r="E3" s="76"/>
    </row>
    <row r="4" spans="1:16" ht="24.95" customHeight="1" x14ac:dyDescent="0.4">
      <c r="A4" s="76" t="s">
        <v>26</v>
      </c>
      <c r="B4" s="76"/>
      <c r="C4" s="76"/>
      <c r="D4" s="76"/>
      <c r="E4" s="76"/>
      <c r="F4" s="32"/>
      <c r="G4" s="32"/>
      <c r="H4" s="32"/>
      <c r="I4" s="32"/>
      <c r="J4" s="32"/>
      <c r="K4" s="32"/>
      <c r="L4" s="32"/>
      <c r="M4" s="32"/>
    </row>
    <row r="5" spans="1:16" ht="24.95" customHeight="1" x14ac:dyDescent="0.4">
      <c r="A5" s="76" t="s">
        <v>34</v>
      </c>
      <c r="B5" s="76"/>
      <c r="C5" s="76"/>
      <c r="D5" s="76"/>
      <c r="E5" s="76"/>
    </row>
    <row r="6" spans="1:16" ht="24.95" customHeight="1" x14ac:dyDescent="0.4">
      <c r="A6" s="76" t="s">
        <v>12</v>
      </c>
      <c r="B6" s="76"/>
      <c r="C6" s="76"/>
      <c r="D6" s="76"/>
      <c r="E6" s="76"/>
    </row>
    <row r="7" spans="1:16" ht="0.75" customHeight="1" x14ac:dyDescent="0.4">
      <c r="A7" s="6"/>
      <c r="B7" s="6"/>
      <c r="C7" s="6"/>
      <c r="D7" s="6"/>
    </row>
    <row r="8" spans="1:16" ht="9" customHeight="1" thickBot="1" x14ac:dyDescent="0.3">
      <c r="A8" s="3"/>
      <c r="B8" s="3"/>
      <c r="C8" s="3"/>
      <c r="D8" s="3"/>
    </row>
    <row r="9" spans="1:16" ht="31.5" customHeight="1" thickBot="1" x14ac:dyDescent="0.35">
      <c r="A9" s="77" t="s">
        <v>1</v>
      </c>
      <c r="B9" s="84"/>
      <c r="C9" s="84"/>
      <c r="D9" s="84"/>
      <c r="E9" s="77" t="s">
        <v>14</v>
      </c>
    </row>
    <row r="10" spans="1:16" ht="38.25" customHeight="1" x14ac:dyDescent="0.25">
      <c r="A10" s="78"/>
      <c r="B10" s="73" t="s">
        <v>22</v>
      </c>
      <c r="C10" s="82"/>
      <c r="D10" s="74"/>
      <c r="E10" s="78"/>
    </row>
    <row r="11" spans="1:16" ht="21.75" customHeight="1" thickBot="1" x14ac:dyDescent="0.3">
      <c r="A11" s="78"/>
      <c r="B11" s="80" t="s">
        <v>16</v>
      </c>
      <c r="C11" s="85"/>
      <c r="D11" s="81"/>
      <c r="E11" s="78"/>
    </row>
    <row r="12" spans="1:16" ht="69" customHeight="1" thickBot="1" x14ac:dyDescent="0.3">
      <c r="A12" s="79"/>
      <c r="B12" s="33" t="s">
        <v>23</v>
      </c>
      <c r="C12" s="34" t="s">
        <v>21</v>
      </c>
      <c r="D12" s="34" t="s">
        <v>42</v>
      </c>
      <c r="E12" s="79"/>
    </row>
    <row r="13" spans="1:16" ht="50.1" customHeight="1" thickTop="1" thickBot="1" x14ac:dyDescent="0.35">
      <c r="A13" s="27" t="s">
        <v>0</v>
      </c>
      <c r="B13" s="43">
        <v>220453380</v>
      </c>
      <c r="C13" s="42">
        <v>83274194.499999985</v>
      </c>
      <c r="D13" s="42">
        <v>303727574.5</v>
      </c>
      <c r="E13" s="44">
        <v>303727574.5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</row>
    <row r="14" spans="1:16" ht="5.25" customHeight="1" thickTop="1" x14ac:dyDescent="0.4">
      <c r="A14" s="10"/>
      <c r="B14" s="7"/>
      <c r="C14" s="15"/>
      <c r="D14" s="17"/>
      <c r="E14" s="7"/>
      <c r="F14" s="13"/>
    </row>
    <row r="15" spans="1:16" ht="42.75" customHeight="1" x14ac:dyDescent="0.25">
      <c r="A15" s="72"/>
      <c r="B15" s="72"/>
      <c r="C15" s="72"/>
      <c r="D15" s="72"/>
      <c r="E15" s="31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</row>
    <row r="16" spans="1:16" ht="44.25" customHeight="1" thickBot="1" x14ac:dyDescent="0.3">
      <c r="A16" s="69"/>
      <c r="B16" s="69"/>
      <c r="C16" s="69"/>
      <c r="D16" s="69"/>
      <c r="E16" s="31"/>
      <c r="F16" s="30">
        <f>+E16/5</f>
        <v>0</v>
      </c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spans="1:16" ht="44.25" customHeight="1" thickBot="1" x14ac:dyDescent="0.35">
      <c r="A17" s="45"/>
      <c r="B17" s="88" t="s">
        <v>45</v>
      </c>
      <c r="C17" s="89"/>
      <c r="D17" s="90"/>
      <c r="E17" s="31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</row>
    <row r="18" spans="1:16" ht="6" customHeight="1" thickBot="1" x14ac:dyDescent="0.35">
      <c r="B18" s="11"/>
      <c r="C18" s="11"/>
      <c r="D18" s="11"/>
    </row>
    <row r="19" spans="1:16" ht="41.25" customHeight="1" x14ac:dyDescent="0.3">
      <c r="B19" s="86" t="s">
        <v>47</v>
      </c>
      <c r="C19" s="87"/>
      <c r="D19" s="35">
        <v>303727574.5</v>
      </c>
    </row>
    <row r="20" spans="1:16" ht="35.1" customHeight="1" x14ac:dyDescent="0.6">
      <c r="B20" s="47" t="s">
        <v>48</v>
      </c>
      <c r="C20" s="46"/>
      <c r="D20" s="36">
        <v>200133548.14999998</v>
      </c>
    </row>
    <row r="21" spans="1:16" ht="35.1" customHeight="1" thickBot="1" x14ac:dyDescent="0.35">
      <c r="B21" s="37" t="s">
        <v>28</v>
      </c>
      <c r="C21" s="38"/>
      <c r="D21" s="39">
        <v>503861122.64999998</v>
      </c>
    </row>
    <row r="22" spans="1:16" ht="35.1" customHeight="1" x14ac:dyDescent="0.4">
      <c r="B22" s="14"/>
      <c r="C22" s="14"/>
      <c r="D22" s="14"/>
    </row>
    <row r="23" spans="1:16" x14ac:dyDescent="0.2">
      <c r="A23" s="4"/>
      <c r="B23" s="4"/>
      <c r="C23" s="4"/>
      <c r="D23" s="4"/>
    </row>
    <row r="24" spans="1:16" ht="26.25" x14ac:dyDescent="0.4">
      <c r="A24" s="14"/>
      <c r="B24" s="4"/>
      <c r="C24" s="4"/>
      <c r="D24" s="4"/>
    </row>
    <row r="25" spans="1:16" x14ac:dyDescent="0.2">
      <c r="A25" s="4"/>
      <c r="B25" s="4"/>
      <c r="C25" s="4"/>
      <c r="D25" s="4"/>
    </row>
    <row r="26" spans="1:16" x14ac:dyDescent="0.2">
      <c r="A26" s="4"/>
      <c r="B26" s="4"/>
      <c r="C26" s="4"/>
      <c r="D26" s="4"/>
    </row>
    <row r="27" spans="1:16" x14ac:dyDescent="0.2">
      <c r="A27" s="4"/>
      <c r="B27" s="4"/>
      <c r="C27" s="4"/>
      <c r="D27" s="4"/>
    </row>
    <row r="28" spans="1:16" ht="34.5" customHeight="1" x14ac:dyDescent="0.2">
      <c r="A28" s="4"/>
      <c r="B28" s="4"/>
      <c r="C28" s="4"/>
      <c r="D28" s="4"/>
    </row>
    <row r="29" spans="1:16" ht="36" customHeight="1" x14ac:dyDescent="0.2">
      <c r="A29" s="4"/>
      <c r="B29" s="4"/>
      <c r="C29" s="4"/>
      <c r="D29" s="4"/>
    </row>
    <row r="30" spans="1:16" x14ac:dyDescent="0.2">
      <c r="A30" s="4"/>
      <c r="B30" s="4"/>
      <c r="C30" s="4"/>
      <c r="D30" s="4"/>
    </row>
    <row r="31" spans="1:16" x14ac:dyDescent="0.2">
      <c r="A31" s="4"/>
      <c r="B31" s="4"/>
      <c r="C31" s="4"/>
      <c r="D31" s="4"/>
    </row>
    <row r="32" spans="1:16" x14ac:dyDescent="0.2">
      <c r="A32" s="4"/>
      <c r="B32" s="4"/>
      <c r="C32" s="4"/>
      <c r="D32" s="4"/>
    </row>
    <row r="33" spans="1:4" x14ac:dyDescent="0.2">
      <c r="A33" s="4"/>
      <c r="B33" s="4"/>
      <c r="C33" s="4"/>
      <c r="D33" s="4"/>
    </row>
    <row r="34" spans="1:4" x14ac:dyDescent="0.2">
      <c r="A34" s="4"/>
      <c r="B34" s="4"/>
      <c r="C34" s="4"/>
      <c r="D34" s="4"/>
    </row>
    <row r="35" spans="1:4" x14ac:dyDescent="0.2">
      <c r="A35" s="4"/>
      <c r="B35" s="4"/>
      <c r="C35" s="4"/>
      <c r="D35" s="4"/>
    </row>
    <row r="36" spans="1:4" x14ac:dyDescent="0.2">
      <c r="A36" s="4"/>
      <c r="B36" s="4"/>
      <c r="C36" s="4"/>
      <c r="D36" s="4"/>
    </row>
    <row r="37" spans="1:4" x14ac:dyDescent="0.2">
      <c r="A37" s="4"/>
      <c r="B37" s="4"/>
      <c r="C37" s="4"/>
      <c r="D37" s="4"/>
    </row>
    <row r="38" spans="1:4" x14ac:dyDescent="0.2">
      <c r="A38" s="4"/>
      <c r="B38" s="4"/>
      <c r="C38" s="4"/>
      <c r="D38" s="4"/>
    </row>
    <row r="39" spans="1:4" x14ac:dyDescent="0.2">
      <c r="A39" s="4"/>
      <c r="B39" s="4"/>
      <c r="C39" s="4"/>
      <c r="D39" s="4"/>
    </row>
    <row r="40" spans="1:4" x14ac:dyDescent="0.2">
      <c r="A40" s="4"/>
      <c r="B40" s="4"/>
      <c r="C40" s="4"/>
      <c r="D40" s="4"/>
    </row>
    <row r="41" spans="1:4" x14ac:dyDescent="0.2">
      <c r="A41" s="4"/>
      <c r="B41" s="4"/>
      <c r="C41" s="4"/>
      <c r="D41" s="4"/>
    </row>
    <row r="42" spans="1:4" x14ac:dyDescent="0.2">
      <c r="A42" s="4"/>
      <c r="B42" s="4"/>
      <c r="C42" s="4"/>
      <c r="D42" s="4"/>
    </row>
    <row r="43" spans="1:4" x14ac:dyDescent="0.2">
      <c r="A43" s="4"/>
      <c r="B43" s="4"/>
      <c r="C43" s="4"/>
      <c r="D43" s="4"/>
    </row>
    <row r="44" spans="1:4" x14ac:dyDescent="0.2">
      <c r="A44" s="4"/>
      <c r="B44" s="4"/>
      <c r="C44" s="4"/>
      <c r="D44" s="4"/>
    </row>
    <row r="45" spans="1:4" x14ac:dyDescent="0.2">
      <c r="A45" s="4"/>
      <c r="B45" s="4"/>
      <c r="C45" s="4"/>
      <c r="D45" s="4"/>
    </row>
    <row r="46" spans="1:4" x14ac:dyDescent="0.2">
      <c r="A46" s="4"/>
      <c r="B46" s="4"/>
      <c r="C46" s="4"/>
      <c r="D46" s="4"/>
    </row>
    <row r="47" spans="1:4" x14ac:dyDescent="0.2">
      <c r="A47" s="4"/>
      <c r="B47" s="4"/>
      <c r="C47" s="4"/>
      <c r="D47" s="4"/>
    </row>
    <row r="48" spans="1:4" x14ac:dyDescent="0.2">
      <c r="A48" s="4"/>
      <c r="B48" s="4"/>
      <c r="C48" s="4"/>
      <c r="D48" s="4"/>
    </row>
    <row r="49" spans="1:4" x14ac:dyDescent="0.2">
      <c r="A49" s="4"/>
      <c r="B49" s="4"/>
      <c r="C49" s="4"/>
      <c r="D49" s="4"/>
    </row>
    <row r="50" spans="1:4" x14ac:dyDescent="0.2">
      <c r="A50" s="4"/>
      <c r="B50" s="4"/>
      <c r="C50" s="4"/>
      <c r="D50" s="4"/>
    </row>
    <row r="51" spans="1:4" x14ac:dyDescent="0.2">
      <c r="A51" s="4"/>
      <c r="B51" s="4"/>
      <c r="C51" s="4"/>
      <c r="D51" s="4"/>
    </row>
    <row r="52" spans="1:4" x14ac:dyDescent="0.2">
      <c r="A52" s="4"/>
      <c r="B52" s="4"/>
      <c r="C52" s="4"/>
      <c r="D52" s="4"/>
    </row>
    <row r="53" spans="1:4" x14ac:dyDescent="0.2">
      <c r="A53" s="4"/>
      <c r="B53" s="4"/>
      <c r="C53" s="4"/>
      <c r="D53" s="4"/>
    </row>
    <row r="54" spans="1:4" x14ac:dyDescent="0.2">
      <c r="A54" s="4"/>
      <c r="B54" s="4"/>
      <c r="C54" s="4"/>
      <c r="D54" s="4"/>
    </row>
    <row r="55" spans="1:4" x14ac:dyDescent="0.2">
      <c r="A55" s="4"/>
      <c r="B55" s="4"/>
      <c r="C55" s="4"/>
      <c r="D55" s="4"/>
    </row>
    <row r="56" spans="1:4" x14ac:dyDescent="0.2">
      <c r="A56" s="4"/>
      <c r="B56" s="4"/>
      <c r="C56" s="4"/>
      <c r="D56" s="4"/>
    </row>
    <row r="57" spans="1:4" x14ac:dyDescent="0.2">
      <c r="A57" s="4"/>
      <c r="B57" s="4"/>
      <c r="C57" s="4"/>
      <c r="D57" s="4"/>
    </row>
    <row r="58" spans="1:4" x14ac:dyDescent="0.2">
      <c r="A58" s="4"/>
      <c r="B58" s="4"/>
      <c r="C58" s="4"/>
      <c r="D58" s="4"/>
    </row>
    <row r="59" spans="1:4" x14ac:dyDescent="0.2">
      <c r="A59" s="4"/>
      <c r="B59" s="4"/>
      <c r="C59" s="4"/>
      <c r="D59" s="4"/>
    </row>
    <row r="60" spans="1:4" x14ac:dyDescent="0.2">
      <c r="A60" s="4"/>
      <c r="B60" s="4"/>
      <c r="C60" s="4"/>
      <c r="D60" s="4"/>
    </row>
    <row r="61" spans="1:4" x14ac:dyDescent="0.2">
      <c r="A61" s="4"/>
      <c r="B61" s="4"/>
      <c r="C61" s="4"/>
      <c r="D61" s="4"/>
    </row>
    <row r="62" spans="1:4" x14ac:dyDescent="0.2">
      <c r="A62" s="4"/>
      <c r="B62" s="4"/>
      <c r="C62" s="4"/>
      <c r="D62" s="4"/>
    </row>
    <row r="63" spans="1:4" x14ac:dyDescent="0.2">
      <c r="A63" s="4"/>
      <c r="B63" s="4"/>
      <c r="C63" s="4"/>
      <c r="D63" s="4"/>
    </row>
    <row r="64" spans="1:4" x14ac:dyDescent="0.2">
      <c r="A64" s="4"/>
      <c r="B64" s="4"/>
      <c r="C64" s="4"/>
      <c r="D64" s="4"/>
    </row>
    <row r="65" spans="1:4" x14ac:dyDescent="0.2">
      <c r="A65" s="4"/>
      <c r="B65" s="4"/>
      <c r="C65" s="4"/>
      <c r="D65" s="4"/>
    </row>
    <row r="66" spans="1:4" x14ac:dyDescent="0.2">
      <c r="A66" s="4"/>
      <c r="B66" s="4"/>
      <c r="C66" s="4"/>
      <c r="D66" s="4"/>
    </row>
    <row r="67" spans="1:4" x14ac:dyDescent="0.2">
      <c r="A67" s="4"/>
      <c r="B67" s="4"/>
      <c r="C67" s="4"/>
      <c r="D67" s="4"/>
    </row>
    <row r="68" spans="1:4" x14ac:dyDescent="0.2">
      <c r="A68" s="4"/>
      <c r="B68" s="4"/>
      <c r="C68" s="4"/>
      <c r="D68" s="4"/>
    </row>
    <row r="69" spans="1:4" x14ac:dyDescent="0.2">
      <c r="A69" s="4"/>
      <c r="B69" s="4"/>
      <c r="C69" s="4"/>
      <c r="D69" s="4"/>
    </row>
    <row r="70" spans="1:4" x14ac:dyDescent="0.2">
      <c r="A70" s="4"/>
      <c r="B70" s="4"/>
      <c r="C70" s="4"/>
      <c r="D70" s="4"/>
    </row>
    <row r="71" spans="1:4" x14ac:dyDescent="0.2">
      <c r="A71" s="4"/>
      <c r="B71" s="4"/>
      <c r="C71" s="4"/>
      <c r="D71" s="4"/>
    </row>
    <row r="72" spans="1:4" x14ac:dyDescent="0.2">
      <c r="A72" s="4"/>
      <c r="B72" s="4"/>
      <c r="C72" s="4"/>
      <c r="D72" s="4"/>
    </row>
    <row r="73" spans="1:4" x14ac:dyDescent="0.2">
      <c r="A73" s="4"/>
      <c r="B73" s="4"/>
      <c r="C73" s="4"/>
      <c r="D73" s="4"/>
    </row>
    <row r="74" spans="1:4" x14ac:dyDescent="0.2">
      <c r="A74" s="4"/>
      <c r="B74" s="2"/>
      <c r="C74" s="2"/>
      <c r="D74" s="2"/>
    </row>
    <row r="75" spans="1:4" x14ac:dyDescent="0.2">
      <c r="A75" s="4"/>
      <c r="B75" s="2"/>
      <c r="C75" s="2"/>
      <c r="D75" s="2"/>
    </row>
    <row r="76" spans="1:4" x14ac:dyDescent="0.2">
      <c r="A76" s="2"/>
      <c r="B76" s="2"/>
      <c r="C76" s="2"/>
      <c r="D76" s="2"/>
    </row>
    <row r="77" spans="1:4" x14ac:dyDescent="0.2">
      <c r="A77" s="2"/>
      <c r="B77" s="2"/>
      <c r="C77" s="2"/>
      <c r="D77" s="2"/>
    </row>
    <row r="78" spans="1:4" x14ac:dyDescent="0.2">
      <c r="A78" s="2"/>
      <c r="B78" s="2"/>
      <c r="C78" s="2"/>
      <c r="D78" s="2"/>
    </row>
    <row r="79" spans="1:4" x14ac:dyDescent="0.2">
      <c r="A79" s="2"/>
      <c r="B79" s="2"/>
      <c r="C79" s="2"/>
      <c r="D79" s="2"/>
    </row>
    <row r="80" spans="1:4" x14ac:dyDescent="0.2">
      <c r="A80" s="2"/>
      <c r="B80" s="2"/>
      <c r="C80" s="2"/>
      <c r="D80" s="2"/>
    </row>
    <row r="81" spans="1:4" x14ac:dyDescent="0.2">
      <c r="A81" s="2"/>
      <c r="B81" s="2"/>
      <c r="C81" s="2"/>
      <c r="D81" s="2"/>
    </row>
    <row r="82" spans="1:4" x14ac:dyDescent="0.2">
      <c r="A82" s="2"/>
      <c r="B82" s="2"/>
      <c r="C82" s="2"/>
      <c r="D82" s="2"/>
    </row>
    <row r="83" spans="1:4" x14ac:dyDescent="0.2">
      <c r="A83" s="2"/>
      <c r="B83" s="2"/>
      <c r="C83" s="2"/>
      <c r="D83" s="2"/>
    </row>
    <row r="84" spans="1:4" x14ac:dyDescent="0.2">
      <c r="A84" s="2"/>
      <c r="B84" s="2"/>
      <c r="C84" s="2"/>
      <c r="D84" s="2"/>
    </row>
    <row r="85" spans="1:4" x14ac:dyDescent="0.2">
      <c r="A85" s="2"/>
    </row>
    <row r="86" spans="1:4" x14ac:dyDescent="0.2">
      <c r="A86" s="2"/>
    </row>
    <row r="415" spans="1:1" x14ac:dyDescent="0.2">
      <c r="A415" s="1">
        <v>0</v>
      </c>
    </row>
  </sheetData>
  <mergeCells count="15">
    <mergeCell ref="A1:E1"/>
    <mergeCell ref="A2:E2"/>
    <mergeCell ref="A3:E3"/>
    <mergeCell ref="A4:E4"/>
    <mergeCell ref="A5:E5"/>
    <mergeCell ref="A6:E6"/>
    <mergeCell ref="A16:D16"/>
    <mergeCell ref="B17:D17"/>
    <mergeCell ref="B19:C19"/>
    <mergeCell ref="A9:A12"/>
    <mergeCell ref="B9:D9"/>
    <mergeCell ref="E9:E12"/>
    <mergeCell ref="B10:D10"/>
    <mergeCell ref="B11:D11"/>
    <mergeCell ref="A15:D15"/>
  </mergeCells>
  <printOptions horizontalCentered="1"/>
  <pageMargins left="0" right="0" top="0.39370078740157483" bottom="0.39370078740157483" header="0.51181102362204722" footer="0.31496062992125984"/>
  <pageSetup scale="45" orientation="landscape" r:id="rId1"/>
  <headerFooter alignWithMargins="0">
    <oddFooter>&amp;LJlópez&amp;F&amp;D]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Resumen General Ingresos 2025</vt:lpstr>
      <vt:lpstr>Resumen Gen. Otros Ingr. 2025</vt:lpstr>
      <vt:lpstr>Resumen General Ingresos 2024</vt:lpstr>
      <vt:lpstr>'Resumen Gen. Otros Ingr. 2025'!Área_de_impresión</vt:lpstr>
      <vt:lpstr>'Resumen General Ingresos 2024'!Área_de_impresión</vt:lpstr>
      <vt:lpstr>'Resumen General Ingresos 2025'!Área_de_impresión</vt:lpstr>
    </vt:vector>
  </TitlesOfParts>
  <Company>dgp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Encnormal</dc:creator>
  <cp:lastModifiedBy>Bethania Espinal</cp:lastModifiedBy>
  <cp:lastPrinted>2025-08-15T13:49:23Z</cp:lastPrinted>
  <dcterms:created xsi:type="dcterms:W3CDTF">2005-03-02T13:47:17Z</dcterms:created>
  <dcterms:modified xsi:type="dcterms:W3CDTF">2025-08-15T18:46:50Z</dcterms:modified>
</cp:coreProperties>
</file>