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2760" yWindow="32760" windowWidth="20490" windowHeight="5985" tabRatio="960"/>
  </bookViews>
  <sheets>
    <sheet name="Resumen General Ingresos" sheetId="17" r:id="rId1"/>
  </sheets>
  <definedNames>
    <definedName name="_xlnm.Print_Area" localSheetId="0">'Resumen General Ingresos'!$A$1:$L$49</definedName>
  </definedNames>
  <calcPr calcId="144525"/>
</workbook>
</file>

<file path=xl/calcChain.xml><?xml version="1.0" encoding="utf-8"?>
<calcChain xmlns="http://schemas.openxmlformats.org/spreadsheetml/2006/main">
  <c r="D13" i="17" l="1"/>
  <c r="G13" i="17"/>
  <c r="I13" i="17"/>
  <c r="D14" i="17"/>
  <c r="D25" i="17" s="1"/>
  <c r="G14" i="17"/>
  <c r="D15" i="17"/>
  <c r="G15" i="17"/>
  <c r="D16" i="17"/>
  <c r="G16" i="17"/>
  <c r="K25" i="17"/>
  <c r="B25" i="17"/>
  <c r="C25" i="17"/>
  <c r="E25" i="17"/>
  <c r="F25" i="17"/>
  <c r="H25" i="17"/>
  <c r="J25" i="17"/>
  <c r="M29" i="17"/>
  <c r="L15" i="17" l="1"/>
  <c r="I25" i="17"/>
  <c r="G25" i="17"/>
  <c r="L16" i="17"/>
  <c r="L14" i="17"/>
  <c r="L13" i="17"/>
  <c r="L25" i="17" l="1"/>
</calcChain>
</file>

<file path=xl/sharedStrings.xml><?xml version="1.0" encoding="utf-8"?>
<sst xmlns="http://schemas.openxmlformats.org/spreadsheetml/2006/main" count="42" uniqueCount="33">
  <si>
    <t>TOTAL</t>
  </si>
  <si>
    <t>MESES</t>
  </si>
  <si>
    <t>ENERO</t>
  </si>
  <si>
    <t>MARZO</t>
  </si>
  <si>
    <t>FEBRERO</t>
  </si>
  <si>
    <t>ABRIL</t>
  </si>
  <si>
    <t>MAYO</t>
  </si>
  <si>
    <t>JUNIO</t>
  </si>
  <si>
    <t>JULIO</t>
  </si>
  <si>
    <t>SEPTIEMBRE</t>
  </si>
  <si>
    <t>NOVIEMBRE</t>
  </si>
  <si>
    <t>DICIEMBRE</t>
  </si>
  <si>
    <t>TOTAL GENERAL</t>
  </si>
  <si>
    <t xml:space="preserve">OCTUBRE   </t>
  </si>
  <si>
    <t>CUENTAS RECAUDADORAS</t>
  </si>
  <si>
    <t>AGOSTO</t>
  </si>
  <si>
    <t>US$ DOLLAR</t>
  </si>
  <si>
    <t>COBROS CON TARJETA DE CREDITO</t>
  </si>
  <si>
    <t>CUENTA UNICA TESORERIA NACIONAL</t>
  </si>
  <si>
    <t>RECAUDACION  IMPUESTOS</t>
  </si>
  <si>
    <t>USD DOLLAR</t>
  </si>
  <si>
    <t xml:space="preserve"> Total </t>
  </si>
  <si>
    <t>COLECTORA BANCO DE RESERVAS</t>
  </si>
  <si>
    <t>TOTAL CUENTA COLECTORA</t>
  </si>
  <si>
    <t>TOTAL CUENTA CUT</t>
  </si>
  <si>
    <t>Otros Ingresos</t>
  </si>
  <si>
    <t>Ingresos Cuenta CUT Año 2025 Enero Diciembre</t>
  </si>
  <si>
    <t>Otros Ingresos Enero Diciembre Año 2025</t>
  </si>
  <si>
    <t>0102518750 0102495505</t>
  </si>
  <si>
    <t>CUENTA US$ LIBRETAS</t>
  </si>
  <si>
    <t>CUENTA US$ SERVICIOS</t>
  </si>
  <si>
    <t>EQUIVALENTES  US$ RD$</t>
  </si>
  <si>
    <t>EQUIVALENTES US$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</si>
</sst>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1" formatCode="_-* #,##0.00_-;\-* #,##0.00_-;_-* &quot;-&quot;??_-;_-@_-"/>
    <numFmt numFmtId="177" formatCode="_(&quot;RD$&quot;* #,##0.00_);_(&quot;RD$&quot;* \(#,##0.00\);_(&quot;RD$&quot;* &quot;-&quot;??_);_(@_)"/>
    <numFmt numFmtId="185" formatCode="_-* #,##0.00\ _€_-;\-* #,##0.00\ _€_-;_-* &quot;-&quot;??\ _€_-;_-@_-"/>
    <numFmt numFmtId="191" formatCode="_([$€]* #,##0.00_);_([$€]* \(#,##0.00\);_([$€]* &quot;-&quot;??_);_(@_)"/>
  </numFmts>
  <fonts count="2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20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indexed="18"/>
      <name val="Arial"/>
      <family val="2"/>
    </font>
    <font>
      <sz val="16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9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56">
    <xf numFmtId="0" fontId="0" fillId="0" borderId="0" xfId="0"/>
    <xf numFmtId="185" fontId="7" fillId="0" borderId="0" xfId="0" applyNumberFormat="1" applyFont="1" applyBorder="1" applyAlignment="1">
      <alignment horizontal="center"/>
    </xf>
    <xf numFmtId="185" fontId="9" fillId="0" borderId="0" xfId="0" applyNumberFormat="1" applyFont="1"/>
    <xf numFmtId="185" fontId="7" fillId="0" borderId="0" xfId="0" applyNumberFormat="1" applyFont="1" applyBorder="1" applyAlignment="1"/>
    <xf numFmtId="185" fontId="10" fillId="0" borderId="0" xfId="0" applyNumberFormat="1" applyFont="1"/>
    <xf numFmtId="185" fontId="10" fillId="0" borderId="0" xfId="0" applyNumberFormat="1" applyFont="1" applyBorder="1"/>
    <xf numFmtId="171" fontId="7" fillId="0" borderId="0" xfId="0" applyNumberFormat="1" applyFont="1" applyAlignment="1"/>
    <xf numFmtId="0" fontId="15" fillId="0" borderId="0" xfId="0" applyFont="1" applyFill="1" applyBorder="1" applyAlignment="1">
      <alignment horizontal="left" wrapText="1"/>
    </xf>
    <xf numFmtId="43" fontId="15" fillId="0" borderId="0" xfId="0" applyNumberFormat="1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2" borderId="0" xfId="0" applyFont="1" applyFill="1" applyBorder="1" applyAlignment="1">
      <alignment horizontal="justify"/>
    </xf>
    <xf numFmtId="185" fontId="12" fillId="0" borderId="0" xfId="0" applyNumberFormat="1" applyFont="1"/>
    <xf numFmtId="2" fontId="5" fillId="0" borderId="0" xfId="0" applyNumberFormat="1" applyFont="1" applyBorder="1"/>
    <xf numFmtId="2" fontId="6" fillId="0" borderId="0" xfId="0" applyNumberFormat="1" applyFont="1" applyBorder="1"/>
    <xf numFmtId="2" fontId="4" fillId="0" borderId="0" xfId="0" applyNumberFormat="1" applyFont="1" applyBorder="1"/>
    <xf numFmtId="2" fontId="2" fillId="0" borderId="0" xfId="0" applyNumberFormat="1" applyFont="1"/>
    <xf numFmtId="0" fontId="15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185" fontId="11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justify" wrapText="1"/>
    </xf>
    <xf numFmtId="185" fontId="7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2" fillId="0" borderId="0" xfId="0" applyNumberFormat="1" applyFont="1" applyBorder="1"/>
    <xf numFmtId="2" fontId="16" fillId="4" borderId="0" xfId="2" applyNumberFormat="1" applyFont="1" applyFill="1" applyBorder="1" applyAlignment="1">
      <alignment horizontal="left" wrapText="1"/>
    </xf>
    <xf numFmtId="0" fontId="14" fillId="0" borderId="0" xfId="2" applyNumberFormat="1" applyFont="1" applyFill="1" applyBorder="1" applyAlignment="1" applyProtection="1"/>
    <xf numFmtId="0" fontId="10" fillId="0" borderId="0" xfId="2" applyNumberFormat="1" applyFont="1" applyFill="1" applyBorder="1" applyAlignment="1" applyProtection="1"/>
    <xf numFmtId="0" fontId="14" fillId="0" borderId="0" xfId="2" applyNumberFormat="1" applyFont="1" applyFill="1" applyBorder="1" applyAlignment="1" applyProtection="1">
      <alignment horizontal="left" indent="1"/>
    </xf>
    <xf numFmtId="0" fontId="10" fillId="0" borderId="0" xfId="2" quotePrefix="1" applyNumberFormat="1" applyFont="1" applyFill="1" applyBorder="1" applyAlignment="1" applyProtection="1"/>
    <xf numFmtId="0" fontId="16" fillId="0" borderId="0" xfId="3" applyNumberFormat="1" applyFont="1" applyBorder="1"/>
    <xf numFmtId="185" fontId="10" fillId="0" borderId="0" xfId="0" applyNumberFormat="1" applyFont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justify"/>
    </xf>
    <xf numFmtId="0" fontId="9" fillId="3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4" fillId="0" borderId="0" xfId="2" applyNumberFormat="1" applyFont="1" applyBorder="1"/>
    <xf numFmtId="0" fontId="10" fillId="2" borderId="0" xfId="0" applyFont="1" applyFill="1" applyBorder="1" applyAlignment="1"/>
    <xf numFmtId="0" fontId="17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wrapText="1"/>
    </xf>
    <xf numFmtId="2" fontId="13" fillId="2" borderId="0" xfId="0" applyNumberFormat="1" applyFont="1" applyFill="1" applyBorder="1" applyAlignment="1">
      <alignment horizontal="center"/>
    </xf>
    <xf numFmtId="0" fontId="18" fillId="0" borderId="0" xfId="3" applyNumberFormat="1" applyFont="1" applyBorder="1"/>
    <xf numFmtId="2" fontId="5" fillId="2" borderId="0" xfId="0" applyNumberFormat="1" applyFont="1" applyFill="1" applyBorder="1" applyAlignment="1"/>
    <xf numFmtId="2" fontId="17" fillId="0" borderId="0" xfId="0" applyNumberFormat="1" applyFont="1" applyBorder="1" applyAlignment="1">
      <alignment horizontal="justify" wrapText="1"/>
    </xf>
    <xf numFmtId="2" fontId="17" fillId="0" borderId="0" xfId="0" applyNumberFormat="1" applyFont="1" applyBorder="1" applyAlignment="1"/>
    <xf numFmtId="2" fontId="18" fillId="0" borderId="0" xfId="0" applyNumberFormat="1" applyFont="1" applyFill="1" applyBorder="1" applyAlignment="1">
      <alignment horizontal="left" wrapText="1"/>
    </xf>
    <xf numFmtId="2" fontId="18" fillId="0" borderId="0" xfId="0" applyNumberFormat="1" applyFont="1" applyFill="1" applyBorder="1" applyAlignment="1">
      <alignment horizontal="left" wrapText="1"/>
    </xf>
    <xf numFmtId="2" fontId="19" fillId="4" borderId="0" xfId="2" applyNumberFormat="1" applyFont="1" applyFill="1" applyBorder="1" applyAlignment="1">
      <alignment horizontal="center" wrapText="1"/>
    </xf>
    <xf numFmtId="2" fontId="20" fillId="4" borderId="0" xfId="2" applyNumberFormat="1" applyFont="1" applyFill="1" applyBorder="1" applyAlignment="1">
      <alignment wrapText="1"/>
    </xf>
    <xf numFmtId="2" fontId="16" fillId="4" borderId="0" xfId="2" applyNumberFormat="1" applyFont="1" applyFill="1" applyBorder="1" applyAlignment="1">
      <alignment horizontal="left" wrapText="1"/>
    </xf>
    <xf numFmtId="0" fontId="16" fillId="4" borderId="0" xfId="3" applyNumberFormat="1" applyFont="1" applyFill="1" applyBorder="1" applyAlignment="1">
      <alignment wrapText="1"/>
    </xf>
    <xf numFmtId="2" fontId="18" fillId="4" borderId="0" xfId="2" applyNumberFormat="1" applyFont="1" applyFill="1" applyBorder="1" applyAlignment="1">
      <alignment horizontal="left"/>
    </xf>
    <xf numFmtId="0" fontId="16" fillId="4" borderId="0" xfId="3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justify"/>
    </xf>
  </cellXfs>
  <cellStyles count="4">
    <cellStyle name="Euro" xfId="1"/>
    <cellStyle name="Millares" xfId="2" builtinId="3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T427"/>
  <sheetViews>
    <sheetView tabSelected="1" zoomScale="70" zoomScaleNormal="70" zoomScaleSheetLayoutView="70" workbookViewId="0">
      <selection activeCell="E48" sqref="E48"/>
    </sheetView>
  </sheetViews>
  <sheetFormatPr baseColWidth="10" defaultColWidth="18.85546875" defaultRowHeight="20.100000000000001" customHeight="1" x14ac:dyDescent="0.2"/>
  <cols>
    <col min="1" max="1" width="23.28515625" style="2" customWidth="1"/>
    <col min="2" max="3" width="32.7109375" style="2" customWidth="1"/>
    <col min="4" max="4" width="29.85546875" style="2" customWidth="1"/>
    <col min="5" max="5" width="28.5703125" style="2" customWidth="1"/>
    <col min="6" max="6" width="19.5703125" style="2" customWidth="1"/>
    <col min="7" max="7" width="20.85546875" style="2" customWidth="1"/>
    <col min="8" max="8" width="17.7109375" style="2" customWidth="1"/>
    <col min="9" max="9" width="20" style="2" customWidth="1"/>
    <col min="10" max="10" width="16.140625" style="2" customWidth="1"/>
    <col min="11" max="11" width="18.85546875" style="2" customWidth="1"/>
    <col min="12" max="12" width="23.42578125" style="2" customWidth="1"/>
    <col min="13" max="16384" width="18.85546875" style="2"/>
  </cols>
  <sheetData>
    <row r="1" spans="1:20" ht="20.100000000000001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20" ht="20.100000000000001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20" ht="20.100000000000001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20" ht="20.100000000000001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3"/>
      <c r="N4" s="3"/>
      <c r="O4" s="3"/>
      <c r="P4" s="3"/>
      <c r="Q4" s="3"/>
      <c r="R4" s="3"/>
      <c r="S4" s="3"/>
      <c r="T4" s="3"/>
    </row>
    <row r="5" spans="1:20" ht="20.100000000000001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20" ht="20.100000000000001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20" ht="20.10000000000000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20" ht="20.100000000000001" customHeight="1" x14ac:dyDescent="0.2">
      <c r="A8" s="30"/>
      <c r="B8" s="30"/>
      <c r="C8" s="30"/>
      <c r="D8" s="30"/>
      <c r="E8" s="30"/>
      <c r="F8" s="30"/>
      <c r="G8" s="30"/>
      <c r="H8" s="4"/>
      <c r="I8" s="4"/>
      <c r="J8" s="4"/>
      <c r="K8" s="4"/>
    </row>
    <row r="9" spans="1:20" ht="20.100000000000001" customHeight="1" x14ac:dyDescent="0.2">
      <c r="A9" s="31" t="s">
        <v>1</v>
      </c>
      <c r="B9" s="31" t="s">
        <v>14</v>
      </c>
      <c r="C9" s="31"/>
      <c r="D9" s="31"/>
      <c r="E9" s="31"/>
      <c r="F9" s="31"/>
      <c r="G9" s="31"/>
      <c r="H9" s="31"/>
      <c r="I9" s="31"/>
      <c r="J9" s="31"/>
      <c r="K9" s="31"/>
      <c r="L9" s="31" t="s">
        <v>12</v>
      </c>
    </row>
    <row r="10" spans="1:20" ht="20.100000000000001" customHeight="1" x14ac:dyDescent="0.2">
      <c r="A10" s="31"/>
      <c r="B10" s="31" t="s">
        <v>22</v>
      </c>
      <c r="C10" s="31"/>
      <c r="D10" s="31"/>
      <c r="E10" s="31" t="s">
        <v>18</v>
      </c>
      <c r="F10" s="31"/>
      <c r="G10" s="31"/>
      <c r="H10" s="31" t="s">
        <v>29</v>
      </c>
      <c r="I10" s="31"/>
      <c r="J10" s="31" t="s">
        <v>30</v>
      </c>
      <c r="K10" s="31"/>
      <c r="L10" s="31"/>
    </row>
    <row r="11" spans="1:20" ht="20.100000000000001" customHeight="1" x14ac:dyDescent="0.2">
      <c r="A11" s="31"/>
      <c r="B11" s="32" t="s">
        <v>28</v>
      </c>
      <c r="C11" s="32"/>
      <c r="D11" s="32"/>
      <c r="E11" s="31">
        <v>2400154230</v>
      </c>
      <c r="F11" s="31"/>
      <c r="G11" s="31"/>
      <c r="H11" s="31">
        <v>102508372</v>
      </c>
      <c r="I11" s="31"/>
      <c r="J11" s="31">
        <v>3140000154</v>
      </c>
      <c r="K11" s="31"/>
      <c r="L11" s="31"/>
    </row>
    <row r="12" spans="1:20" ht="47.25" customHeight="1" x14ac:dyDescent="0.2">
      <c r="A12" s="31"/>
      <c r="B12" s="33" t="s">
        <v>19</v>
      </c>
      <c r="C12" s="33" t="s">
        <v>17</v>
      </c>
      <c r="D12" s="33" t="s">
        <v>23</v>
      </c>
      <c r="E12" s="33" t="s">
        <v>19</v>
      </c>
      <c r="F12" s="33" t="s">
        <v>17</v>
      </c>
      <c r="G12" s="33" t="s">
        <v>24</v>
      </c>
      <c r="H12" s="33" t="s">
        <v>20</v>
      </c>
      <c r="I12" s="34" t="s">
        <v>31</v>
      </c>
      <c r="J12" s="35" t="s">
        <v>16</v>
      </c>
      <c r="K12" s="34" t="s">
        <v>32</v>
      </c>
      <c r="L12" s="31"/>
    </row>
    <row r="13" spans="1:20" ht="20.100000000000001" customHeight="1" x14ac:dyDescent="0.2">
      <c r="A13" s="22" t="s">
        <v>2</v>
      </c>
      <c r="B13" s="25">
        <v>60472390</v>
      </c>
      <c r="C13" s="25">
        <v>112590</v>
      </c>
      <c r="D13" s="25">
        <f>+B13+C13</f>
        <v>60584980</v>
      </c>
      <c r="E13" s="25">
        <v>6355550</v>
      </c>
      <c r="F13" s="25">
        <v>3505331</v>
      </c>
      <c r="G13" s="26">
        <f>+F13+E13</f>
        <v>9860881</v>
      </c>
      <c r="H13" s="25">
        <v>159325</v>
      </c>
      <c r="I13" s="26">
        <f>+H13*61.96</f>
        <v>9871777</v>
      </c>
      <c r="J13" s="26">
        <v>176775</v>
      </c>
      <c r="K13" s="26">
        <v>10813246</v>
      </c>
      <c r="L13" s="26">
        <f>+D13+G13+I13+K13</f>
        <v>91130884</v>
      </c>
    </row>
    <row r="14" spans="1:20" ht="20.100000000000001" customHeight="1" x14ac:dyDescent="0.2">
      <c r="A14" s="22" t="s">
        <v>4</v>
      </c>
      <c r="B14" s="25">
        <v>42138354</v>
      </c>
      <c r="C14" s="25">
        <v>65689</v>
      </c>
      <c r="D14" s="25">
        <f>+B14+C14</f>
        <v>42204043</v>
      </c>
      <c r="E14" s="25">
        <v>5293131</v>
      </c>
      <c r="F14" s="25">
        <v>3357443</v>
      </c>
      <c r="G14" s="26">
        <f>+E14+F14</f>
        <v>8650574</v>
      </c>
      <c r="H14" s="25">
        <v>103715</v>
      </c>
      <c r="I14" s="26">
        <v>6484262</v>
      </c>
      <c r="J14" s="26">
        <v>100354</v>
      </c>
      <c r="K14" s="26">
        <v>6215290</v>
      </c>
      <c r="L14" s="26">
        <f>+D14+G14+I14+K14</f>
        <v>63554169</v>
      </c>
    </row>
    <row r="15" spans="1:20" ht="20.100000000000001" customHeight="1" x14ac:dyDescent="0.2">
      <c r="A15" s="22" t="s">
        <v>3</v>
      </c>
      <c r="B15" s="25">
        <v>50345858</v>
      </c>
      <c r="C15" s="25">
        <v>45700</v>
      </c>
      <c r="D15" s="25">
        <f>+B15+C15</f>
        <v>50391558</v>
      </c>
      <c r="E15" s="25">
        <v>4752800</v>
      </c>
      <c r="F15" s="25">
        <v>2851184</v>
      </c>
      <c r="G15" s="26">
        <f>+E15+F15</f>
        <v>7603984</v>
      </c>
      <c r="H15" s="25">
        <v>256102</v>
      </c>
      <c r="I15" s="26">
        <v>16257355</v>
      </c>
      <c r="J15" s="26">
        <v>361328</v>
      </c>
      <c r="K15" s="26">
        <v>22567359</v>
      </c>
      <c r="L15" s="26">
        <f>+D15+G15+I15+K15</f>
        <v>96820256</v>
      </c>
    </row>
    <row r="16" spans="1:20" ht="20.100000000000001" customHeight="1" x14ac:dyDescent="0.2">
      <c r="A16" s="22" t="s">
        <v>5</v>
      </c>
      <c r="B16" s="25">
        <v>46430280</v>
      </c>
      <c r="C16" s="25">
        <v>90277</v>
      </c>
      <c r="D16" s="25">
        <f>+B16+C16</f>
        <v>46520557</v>
      </c>
      <c r="E16" s="26">
        <v>4449300</v>
      </c>
      <c r="F16" s="25">
        <v>3459916</v>
      </c>
      <c r="G16" s="26">
        <f>+E16+F16</f>
        <v>7909216</v>
      </c>
      <c r="H16" s="25">
        <v>293577</v>
      </c>
      <c r="I16" s="26">
        <v>17303428</v>
      </c>
      <c r="J16" s="26">
        <v>291535</v>
      </c>
      <c r="K16" s="26">
        <v>17878241</v>
      </c>
      <c r="L16" s="26">
        <f>+D16+G16+I16+K16</f>
        <v>89611442</v>
      </c>
    </row>
    <row r="17" spans="1:13" ht="20.100000000000001" customHeight="1" x14ac:dyDescent="0.2">
      <c r="A17" s="22" t="s">
        <v>6</v>
      </c>
      <c r="B17" s="25"/>
      <c r="C17" s="25"/>
      <c r="D17" s="25"/>
      <c r="E17" s="25"/>
      <c r="F17" s="25"/>
      <c r="G17" s="26"/>
      <c r="H17" s="25"/>
      <c r="I17" s="26"/>
      <c r="J17" s="26"/>
      <c r="K17" s="26"/>
      <c r="L17" s="26"/>
    </row>
    <row r="18" spans="1:13" ht="20.100000000000001" customHeight="1" x14ac:dyDescent="0.2">
      <c r="A18" s="22" t="s">
        <v>7</v>
      </c>
      <c r="B18" s="27"/>
      <c r="C18" s="27"/>
      <c r="D18" s="25"/>
      <c r="E18" s="25"/>
      <c r="F18" s="25"/>
      <c r="G18" s="26"/>
      <c r="H18" s="25"/>
      <c r="I18" s="26"/>
      <c r="J18" s="26"/>
      <c r="K18" s="26"/>
      <c r="L18" s="26"/>
    </row>
    <row r="19" spans="1:13" ht="20.100000000000001" customHeight="1" x14ac:dyDescent="0.2">
      <c r="A19" s="22" t="s">
        <v>8</v>
      </c>
      <c r="B19" s="25"/>
      <c r="C19" s="25"/>
      <c r="D19" s="25"/>
      <c r="E19" s="25"/>
      <c r="F19" s="25"/>
      <c r="G19" s="26"/>
      <c r="H19" s="25"/>
      <c r="I19" s="26"/>
      <c r="J19" s="26"/>
      <c r="K19" s="26"/>
      <c r="L19" s="26"/>
    </row>
    <row r="20" spans="1:13" ht="20.100000000000001" customHeight="1" x14ac:dyDescent="0.2">
      <c r="A20" s="22" t="s">
        <v>15</v>
      </c>
      <c r="B20" s="25"/>
      <c r="C20" s="25"/>
      <c r="D20" s="25"/>
      <c r="E20" s="25"/>
      <c r="F20" s="25"/>
      <c r="G20" s="26"/>
      <c r="H20" s="25"/>
      <c r="I20" s="26"/>
      <c r="J20" s="26"/>
      <c r="K20" s="26"/>
      <c r="L20" s="26"/>
    </row>
    <row r="21" spans="1:13" ht="20.100000000000001" customHeight="1" x14ac:dyDescent="0.2">
      <c r="A21" s="22" t="s">
        <v>9</v>
      </c>
      <c r="B21" s="25"/>
      <c r="C21" s="25"/>
      <c r="D21" s="25"/>
      <c r="E21" s="25"/>
      <c r="F21" s="25"/>
      <c r="G21" s="26"/>
      <c r="H21" s="25"/>
      <c r="I21" s="26"/>
      <c r="J21" s="26"/>
      <c r="K21" s="26"/>
      <c r="L21" s="26"/>
    </row>
    <row r="22" spans="1:13" ht="20.100000000000001" customHeight="1" x14ac:dyDescent="0.2">
      <c r="A22" s="22" t="s">
        <v>13</v>
      </c>
      <c r="B22" s="25"/>
      <c r="C22" s="25"/>
      <c r="D22" s="25"/>
      <c r="E22" s="25"/>
      <c r="F22" s="25"/>
      <c r="G22" s="26"/>
      <c r="H22" s="25"/>
      <c r="I22" s="26"/>
      <c r="J22" s="26"/>
      <c r="K22" s="26"/>
      <c r="L22" s="26"/>
    </row>
    <row r="23" spans="1:13" ht="20.100000000000001" customHeight="1" x14ac:dyDescent="0.2">
      <c r="A23" s="22" t="s">
        <v>10</v>
      </c>
      <c r="B23" s="25"/>
      <c r="C23" s="25"/>
      <c r="D23" s="25"/>
      <c r="E23" s="25"/>
      <c r="F23" s="25"/>
      <c r="G23" s="26"/>
      <c r="H23" s="25"/>
      <c r="I23" s="26"/>
      <c r="J23" s="26"/>
      <c r="K23" s="26"/>
      <c r="L23" s="26"/>
    </row>
    <row r="24" spans="1:13" ht="20.100000000000001" customHeight="1" x14ac:dyDescent="0.2">
      <c r="A24" s="22" t="s">
        <v>11</v>
      </c>
      <c r="B24" s="25"/>
      <c r="C24" s="25"/>
      <c r="D24" s="25"/>
      <c r="E24" s="25"/>
      <c r="F24" s="25"/>
      <c r="G24" s="26"/>
      <c r="H24" s="25"/>
      <c r="I24" s="28"/>
      <c r="J24" s="26"/>
      <c r="K24" s="26"/>
      <c r="L24" s="26"/>
    </row>
    <row r="25" spans="1:13" ht="20.100000000000001" customHeight="1" x14ac:dyDescent="0.2">
      <c r="A25" s="36" t="s">
        <v>0</v>
      </c>
      <c r="B25" s="37">
        <f>SUM(B13:B24)</f>
        <v>199386882</v>
      </c>
      <c r="C25" s="37">
        <f t="shared" ref="C25:K25" si="0">SUM(C13:C24)</f>
        <v>314256</v>
      </c>
      <c r="D25" s="37">
        <f t="shared" si="0"/>
        <v>199701138</v>
      </c>
      <c r="E25" s="37">
        <f t="shared" si="0"/>
        <v>20850781</v>
      </c>
      <c r="F25" s="37">
        <f t="shared" si="0"/>
        <v>13173874</v>
      </c>
      <c r="G25" s="37">
        <f t="shared" si="0"/>
        <v>34024655</v>
      </c>
      <c r="H25" s="37">
        <f t="shared" si="0"/>
        <v>812719</v>
      </c>
      <c r="I25" s="37">
        <f t="shared" si="0"/>
        <v>49916822</v>
      </c>
      <c r="J25" s="37">
        <f t="shared" si="0"/>
        <v>929992</v>
      </c>
      <c r="K25" s="37">
        <f t="shared" si="0"/>
        <v>57474136</v>
      </c>
      <c r="L25" s="37">
        <f>SUM(L13:L24)</f>
        <v>341116751</v>
      </c>
    </row>
    <row r="26" spans="1:13" ht="20.100000000000001" customHeight="1" x14ac:dyDescent="0.2">
      <c r="A26" s="3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3" ht="20.100000000000001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6"/>
    </row>
    <row r="28" spans="1:13" ht="20.100000000000001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6"/>
    </row>
    <row r="29" spans="1:13" ht="20.100000000000001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6"/>
      <c r="M29" s="2">
        <f>+L29/5</f>
        <v>0</v>
      </c>
    </row>
    <row r="30" spans="1:13" ht="20.100000000000001" customHeight="1" x14ac:dyDescent="0.25">
      <c r="A30" s="7"/>
      <c r="B30" s="8"/>
      <c r="C30" s="7"/>
      <c r="D30" s="7"/>
      <c r="E30" s="7"/>
      <c r="F30" s="8"/>
      <c r="G30" s="7"/>
      <c r="H30" s="7"/>
      <c r="I30" s="7"/>
      <c r="J30" s="7"/>
      <c r="K30" s="7"/>
      <c r="L30" s="6"/>
    </row>
    <row r="31" spans="1:13" ht="77.25" customHeight="1" x14ac:dyDescent="0.25">
      <c r="A31" s="18"/>
      <c r="B31" s="18"/>
      <c r="C31" s="9"/>
      <c r="D31" s="9"/>
      <c r="E31" s="10"/>
      <c r="F31" s="18"/>
      <c r="G31" s="18"/>
      <c r="H31" s="18"/>
      <c r="J31" s="19"/>
      <c r="K31" s="19"/>
      <c r="L31" s="19"/>
    </row>
    <row r="32" spans="1:13" ht="20.10000000000000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20.100000000000001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20.10000000000000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20.100000000000001" customHeight="1" x14ac:dyDescent="0.3">
      <c r="A35" s="39" t="s">
        <v>1</v>
      </c>
      <c r="B35" s="40"/>
      <c r="C35" s="40"/>
      <c r="D35" s="40"/>
      <c r="E35" s="39" t="s">
        <v>12</v>
      </c>
      <c r="F35" s="4"/>
      <c r="G35" s="4"/>
      <c r="H35" s="4"/>
      <c r="I35" s="4"/>
      <c r="J35" s="4"/>
      <c r="K35" s="4"/>
    </row>
    <row r="36" spans="1:11" ht="20.100000000000001" customHeight="1" x14ac:dyDescent="0.25">
      <c r="A36" s="39"/>
      <c r="B36" s="39" t="s">
        <v>18</v>
      </c>
      <c r="C36" s="39"/>
      <c r="D36" s="39"/>
      <c r="E36" s="39"/>
      <c r="F36" s="4"/>
      <c r="G36" s="4"/>
      <c r="H36" s="4"/>
      <c r="I36" s="4"/>
      <c r="J36" s="4"/>
      <c r="K36" s="4"/>
    </row>
    <row r="37" spans="1:11" ht="20.100000000000001" customHeight="1" x14ac:dyDescent="0.25">
      <c r="A37" s="39"/>
      <c r="B37" s="39">
        <v>2400154230</v>
      </c>
      <c r="C37" s="39"/>
      <c r="D37" s="39"/>
      <c r="E37" s="39"/>
      <c r="F37" s="4"/>
      <c r="G37" s="4"/>
      <c r="H37" s="4"/>
      <c r="I37" s="4"/>
      <c r="J37" s="4"/>
      <c r="K37" s="4"/>
    </row>
    <row r="38" spans="1:11" ht="20.100000000000001" customHeight="1" x14ac:dyDescent="0.25">
      <c r="A38" s="39"/>
      <c r="B38" s="41" t="s">
        <v>19</v>
      </c>
      <c r="C38" s="41" t="s">
        <v>17</v>
      </c>
      <c r="D38" s="41" t="s">
        <v>24</v>
      </c>
      <c r="E38" s="39"/>
      <c r="F38" s="4"/>
      <c r="G38" s="4"/>
      <c r="H38" s="4"/>
      <c r="I38" s="4"/>
      <c r="J38" s="4"/>
      <c r="K38" s="4"/>
    </row>
    <row r="39" spans="1:11" ht="20.100000000000001" customHeight="1" x14ac:dyDescent="0.3">
      <c r="A39" s="42" t="s">
        <v>0</v>
      </c>
      <c r="B39" s="43">
        <v>20850781</v>
      </c>
      <c r="C39" s="43">
        <v>13173874</v>
      </c>
      <c r="D39" s="43">
        <v>34024655</v>
      </c>
      <c r="E39" s="29">
        <v>34024655</v>
      </c>
      <c r="F39" s="4"/>
      <c r="G39" s="4"/>
      <c r="H39" s="4"/>
      <c r="I39" s="4"/>
      <c r="J39" s="4"/>
      <c r="K39" s="4"/>
    </row>
    <row r="40" spans="1:11" ht="20.100000000000001" customHeight="1" x14ac:dyDescent="0.35">
      <c r="A40" s="44"/>
      <c r="B40" s="13"/>
      <c r="C40" s="14"/>
      <c r="D40" s="15"/>
      <c r="E40" s="13"/>
      <c r="F40" s="4"/>
      <c r="G40" s="4"/>
      <c r="H40" s="4"/>
      <c r="I40" s="4"/>
      <c r="J40" s="4"/>
      <c r="K40" s="4"/>
    </row>
    <row r="41" spans="1:11" ht="20.100000000000001" customHeight="1" x14ac:dyDescent="0.25">
      <c r="A41" s="45"/>
      <c r="B41" s="45"/>
      <c r="C41" s="45"/>
      <c r="D41" s="45"/>
      <c r="E41" s="46"/>
      <c r="F41" s="4"/>
      <c r="G41" s="4"/>
      <c r="H41" s="4"/>
      <c r="I41" s="4"/>
      <c r="J41" s="4"/>
      <c r="K41" s="4"/>
    </row>
    <row r="42" spans="1:11" ht="20.100000000000001" customHeight="1" x14ac:dyDescent="0.25">
      <c r="A42" s="47"/>
      <c r="B42" s="47"/>
      <c r="C42" s="47"/>
      <c r="D42" s="47"/>
      <c r="E42" s="46"/>
      <c r="F42" s="4"/>
      <c r="G42" s="4"/>
      <c r="H42" s="4"/>
      <c r="I42" s="4"/>
      <c r="J42" s="4"/>
      <c r="K42" s="4"/>
    </row>
    <row r="43" spans="1:11" ht="20.100000000000001" customHeight="1" x14ac:dyDescent="0.3">
      <c r="A43" s="48"/>
      <c r="B43" s="49" t="s">
        <v>25</v>
      </c>
      <c r="C43" s="49"/>
      <c r="D43" s="49"/>
      <c r="E43" s="46"/>
      <c r="F43" s="4"/>
      <c r="G43" s="4"/>
      <c r="H43" s="4"/>
      <c r="I43" s="4"/>
      <c r="J43" s="4"/>
      <c r="K43" s="4"/>
    </row>
    <row r="44" spans="1:11" ht="20.100000000000001" customHeight="1" x14ac:dyDescent="0.3">
      <c r="A44" s="23"/>
      <c r="B44" s="50"/>
      <c r="C44" s="50"/>
      <c r="D44" s="50"/>
      <c r="E44" s="23"/>
      <c r="F44" s="4"/>
      <c r="G44" s="4"/>
      <c r="H44" s="4"/>
      <c r="I44" s="4"/>
      <c r="J44" s="4"/>
      <c r="K44" s="4"/>
    </row>
    <row r="45" spans="1:11" ht="45.75" customHeight="1" x14ac:dyDescent="0.3">
      <c r="A45" s="23"/>
      <c r="B45" s="51" t="s">
        <v>26</v>
      </c>
      <c r="C45" s="51"/>
      <c r="D45" s="52">
        <v>34024655</v>
      </c>
      <c r="E45" s="23"/>
      <c r="F45" s="4"/>
      <c r="G45" s="4"/>
      <c r="H45" s="4"/>
      <c r="I45" s="4"/>
      <c r="J45" s="4"/>
      <c r="K45" s="4"/>
    </row>
    <row r="46" spans="1:11" ht="20.25" x14ac:dyDescent="0.3">
      <c r="A46" s="23"/>
      <c r="B46" s="53" t="s">
        <v>27</v>
      </c>
      <c r="C46" s="53"/>
      <c r="D46" s="54">
        <v>70676054</v>
      </c>
      <c r="E46" s="23"/>
      <c r="F46" s="4"/>
      <c r="G46" s="4"/>
      <c r="H46" s="4"/>
      <c r="I46" s="4"/>
      <c r="J46" s="4"/>
      <c r="K46" s="4"/>
    </row>
    <row r="47" spans="1:11" ht="20.100000000000001" customHeight="1" x14ac:dyDescent="0.3">
      <c r="A47" s="23"/>
      <c r="B47" s="24" t="s">
        <v>21</v>
      </c>
      <c r="C47" s="24"/>
      <c r="D47" s="54">
        <v>104700709</v>
      </c>
      <c r="E47" s="23"/>
      <c r="F47" s="4"/>
      <c r="G47" s="4"/>
      <c r="H47" s="4"/>
      <c r="I47" s="4"/>
      <c r="J47" s="4"/>
      <c r="K47" s="4"/>
    </row>
    <row r="48" spans="1:11" ht="20.100000000000001" customHeight="1" x14ac:dyDescent="0.35">
      <c r="A48" s="16"/>
      <c r="B48" s="55"/>
      <c r="C48" s="55"/>
      <c r="D48" s="55"/>
      <c r="E48" s="16"/>
      <c r="F48" s="4"/>
      <c r="G48" s="4"/>
      <c r="H48" s="4"/>
      <c r="I48" s="4"/>
      <c r="J48" s="4"/>
      <c r="K48" s="4"/>
    </row>
    <row r="49" spans="1:11" ht="20.10000000000000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ht="20.10000000000000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20.100000000000001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ht="20.10000000000000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20.10000000000000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20.10000000000000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20.100000000000001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20.100000000000001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20.100000000000001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20.10000000000000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20.100000000000001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20.100000000000001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20.100000000000001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20.100000000000001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20.100000000000001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20.100000000000001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20.10000000000000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20.10000000000000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20.10000000000000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20.10000000000000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ht="20.100000000000001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ht="20.10000000000000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ht="20.10000000000000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20.10000000000000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20.100000000000001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20.100000000000001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20.100000000000001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20.100000000000001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20.100000000000001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20.100000000000001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20.100000000000001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20.100000000000001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ht="20.100000000000001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ht="20.100000000000001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ht="20.100000000000001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20.100000000000001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ht="20.100000000000001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20.100000000000001" customHeight="1" x14ac:dyDescent="0.2">
      <c r="A86" s="4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20.100000000000001" customHeight="1" x14ac:dyDescent="0.2">
      <c r="A87" s="4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20.100000000000001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20.100000000000001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20.100000000000001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20.100000000000001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20.100000000000001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20.100000000000001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20.100000000000001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20.100000000000001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20.100000000000001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" ht="20.100000000000001" customHeight="1" x14ac:dyDescent="0.2">
      <c r="A97" s="12"/>
    </row>
    <row r="98" spans="1:1" ht="20.100000000000001" customHeight="1" x14ac:dyDescent="0.2">
      <c r="A98" s="12"/>
    </row>
    <row r="427" spans="1:1" ht="20.100000000000001" customHeight="1" x14ac:dyDescent="0.2">
      <c r="A427" s="2">
        <v>0</v>
      </c>
    </row>
  </sheetData>
  <mergeCells count="33">
    <mergeCell ref="B46:C46"/>
    <mergeCell ref="A9:A12"/>
    <mergeCell ref="J11:K11"/>
    <mergeCell ref="H11:I11"/>
    <mergeCell ref="B10:D10"/>
    <mergeCell ref="B9:K9"/>
    <mergeCell ref="E11:G11"/>
    <mergeCell ref="A1:L1"/>
    <mergeCell ref="A2:L2"/>
    <mergeCell ref="A3:L3"/>
    <mergeCell ref="A4:L4"/>
    <mergeCell ref="A5:L5"/>
    <mergeCell ref="A6:L6"/>
    <mergeCell ref="F31:H31"/>
    <mergeCell ref="L9:L12"/>
    <mergeCell ref="J31:L31"/>
    <mergeCell ref="H10:I10"/>
    <mergeCell ref="A28:K28"/>
    <mergeCell ref="J10:K10"/>
    <mergeCell ref="A31:B31"/>
    <mergeCell ref="B11:D11"/>
    <mergeCell ref="E10:G10"/>
    <mergeCell ref="A27:K27"/>
    <mergeCell ref="A29:K29"/>
    <mergeCell ref="A42:D42"/>
    <mergeCell ref="B43:D43"/>
    <mergeCell ref="B45:C45"/>
    <mergeCell ref="A35:A38"/>
    <mergeCell ref="B35:D35"/>
    <mergeCell ref="E35:E38"/>
    <mergeCell ref="B36:D36"/>
    <mergeCell ref="B37:D37"/>
    <mergeCell ref="A41:D41"/>
  </mergeCells>
  <phoneticPr fontId="8" type="noConversion"/>
  <printOptions horizontalCentered="1"/>
  <pageMargins left="0" right="0" top="0.39370078740157483" bottom="0.39370078740157483" header="0.51181102362204722" footer="0.31496062992125984"/>
  <pageSetup scale="46" orientation="landscape" r:id="rId1"/>
  <headerFooter alignWithMargins="0">
    <oddFooter>&amp;LJlópez&amp;F&amp;D]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General Ingresos</vt:lpstr>
      <vt:lpstr>'Resumen General Ingresos'!Área_de_impresión</vt:lpstr>
    </vt:vector>
  </TitlesOfParts>
  <Company>dgp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Encnormal</dc:creator>
  <cp:lastModifiedBy>Bethania Espinal</cp:lastModifiedBy>
  <cp:lastPrinted>2025-05-20T19:01:06Z</cp:lastPrinted>
  <dcterms:created xsi:type="dcterms:W3CDTF">2005-03-02T13:47:17Z</dcterms:created>
  <dcterms:modified xsi:type="dcterms:W3CDTF">2025-05-20T19:37:34Z</dcterms:modified>
</cp:coreProperties>
</file>