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Hoja1" sheetId="1" r:id="rId1"/>
  </sheets>
  <externalReferences>
    <externalReference r:id="rId2"/>
  </externalReferences>
  <definedNames>
    <definedName name="_xlnm.Print_Area" localSheetId="0">Hoja1!$A$1:$J$41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1" l="1"/>
  <c r="C15" i="1"/>
  <c r="J29" i="1" l="1"/>
  <c r="I29" i="1"/>
  <c r="C16" i="1"/>
</calcChain>
</file>

<file path=xl/sharedStrings.xml><?xml version="1.0" encoding="utf-8"?>
<sst xmlns="http://schemas.openxmlformats.org/spreadsheetml/2006/main" count="69" uniqueCount="68">
  <si>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</si>
  <si>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</si>
  <si>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</si>
  <si>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</si>
  <si>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</si>
  <si>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</si>
  <si>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</si>
  <si>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</si>
  <si>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</si>
  <si>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</si>
  <si>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</si>
  <si>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</si>
  <si>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</si>
  <si>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</si>
  <si>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</si>
  <si>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</si>
  <si>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</si>
  <si>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</si>
  <si>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</si>
  <si>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</si>
  <si>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</si>
  <si>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</si>
  <si>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</si>
  <si>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</si>
  <si>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</si>
  <si>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</si>
  <si>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</si>
  <si>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</si>
  <si>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</si>
  <si>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</si>
  <si>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</si>
  <si>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</si>
  <si>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</si>
  <si>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</si>
  <si>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</si>
  <si>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</si>
  <si>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</si>
  <si>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</si>
  <si>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</si>
  <si>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</si>
  <si>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</si>
  <si>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</si>
  <si>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</si>
  <si>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</si>
  <si>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</si>
  <si>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</si>
  <si>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</si>
  <si>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</si>
  <si>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</si>
  <si>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</si>
  <si>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Ciudadanos Dominicanos reciben Pasaportes Emitidos.</t>
  </si>
  <si>
    <t>Consiste en proveer al ciudadano dominicano/a de un pasaporte como documento de viaje, que cumpla con los criterios de calidad internacional por sus altos niveles de legitimidad y seguridad, ofreciendo un servicio confiable, transparente, eficiente y oportuno.</t>
  </si>
  <si>
    <t>1. Fortalecer el proceso de planificación, Eficientizar el proceso de asignación de personal 
2. Fortalecimiento de la capacidad técnica de los equipos de trabajo.
3. Fortalecer los procesos de planificación estratégica y operativa para afianzar la gestión  institucional.</t>
  </si>
  <si>
    <t>5908 - Ciudadanos dominicanos reciben pasaportes emitidos.</t>
  </si>
  <si>
    <t>Porcentaje de pasaportes emitidos y renovados.</t>
  </si>
  <si>
    <t>12 - Expedición, renovación y control de pasaportes</t>
  </si>
  <si>
    <t>Ciudadanos/as Dominicanos/as.</t>
  </si>
  <si>
    <t>Desarrollo Institucional</t>
  </si>
  <si>
    <t>1.1.1</t>
  </si>
  <si>
    <t>Desarrollar una Política de Relaciones Exteriores activa que vincule la agenda nacional de desarrollo con el contexto internacional, en beneficio de los intereses de la República Dominicana.</t>
  </si>
  <si>
    <t>El MIREX es una institución abierta, eficiente y transparente, impulsora de la integración de la República Dominicana en la región y el mundo, ejerciendo un liderazgo constructivo y responsable, en favor del desarrollo nacional.</t>
  </si>
  <si>
    <t>01 - MINISTERIO DE RELACIONES EXTERIORES</t>
  </si>
  <si>
    <t>0204 - MINISTERIO DE RELACIONES EXTERIORES</t>
  </si>
  <si>
    <t>0002 - DIRECCION GENERAL DE PASAPORTES</t>
  </si>
  <si>
    <t>Asegurar la entrega del documento de viaje, que cumplan con las normativas nacionales e internacionales.</t>
  </si>
  <si>
    <t>31/04/2025</t>
  </si>
  <si>
    <t>Tendiendo a algunas de las estrategias del PEI, el lanzamiento del proyecto de Pasaporte en Ruta, que busca acercar los servicios a los ciudadanos en diversas provincias en las cuales no tenemos activa una oficina provincial de la Dirección General de Pasaportes, ayudará a mitigar esta reducción ya que se promoverá nuevas emisiones de pasaportes como ya se han evidenciado en la edición de la Provincia Espaillat con 42% de nuevas emisiones y la edición de la Provincia de San Juan con 72% de nuevas emisiones. Las operaciones están disponibles en los horarios regulares en toda las OPP, sin interrupciones del servicio de forma que impacten a los ciudadanos.</t>
  </si>
  <si>
    <t>La demanda proyectada para el T1-2025 se estimó en 189,000 pasaportes producidos. No obstante, la demanda real del periodo evaluado se situó 164,043 de pasaportes producido, para una variación a la baja de 13.2%.
Esta reducción en la demanda atiende a la tendencia que venimos presentando desde los meses de Octubre 2024 y consideramos que atiende fundamentalmente a:
La estabilidad de la calidad en los servicios que hemos experimentado a partir de los cambios de procesos que se establecieron a partir de Julio 2024. Es lógico suponer que, a menor nerviosismo en la prestación del servicio, el ciudadano tiende a solicitar solo cuando necesita su renovación. 
La disponibilidad de citas se mantiene para menos de 24horas en todo el territorio nacional, por tanto el ciudadano no tiene la premura de tener su documento de viaje antes de la fecha del mismo. 
El anuncio de la pronta puesta en marcha de la emisión del Pasaporte Electrónico, pudiera desestimular el renovar los documentos de viaje para tener la disponibilidad del nuevo documento. 
Es bueno agregar que, tendiendo a algunas de las estrategias del PEI, el lanzamiento del proyecto de Pasaporte en Ruta, que busca acercar los servicios a los ciudadanos en diversas provincias en las cuales no tenemos activa una oficina provincial de la Dirección General de Pasaportes, ayudará a mitigar esta reducción ya que se promoverá nuevas emisiones de pasaportes como ya se han evidenciado en la edición de la Provincia Espaillat con 42% de nuevas emisiones y la edición de la Provincia de San Juan con 72% de nuevas emisiones. 
En la ejecución de la meta financiera correspondiente al primer trimestre, se observa una desviación del 19% respecto a lo programado. Esta variación se debe a procesos que aún no se han culminado, tales como: alquiler, adquisición de la planta eléctrica, licencias informáticas y antivirus, entre otros.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</si>
</sst>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0.00_ ;\-#,##0.00\ "/>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sz val="8"/>
      <name val="Calibri"/>
      <family val="2"/>
      <scheme val="minor"/>
    </font>
    <font>
      <sz val="7"/>
      <color rgb="FF4D4D4D"/>
      <name val="Calibri"/>
      <family val="2"/>
    </font>
    <font>
      <sz val="8"/>
      <color theme="1"/>
      <name val="Calibri"/>
      <family val="2"/>
    </font>
    <font>
      <sz val="8"/>
      <name val="Calibri"/>
      <family val="2"/>
    </font>
    <font>
      <b/>
      <sz val="12"/>
      <color theme="1"/>
      <name val="Times New Roman"/>
      <family val="1"/>
    </font>
    <font>
      <b/>
      <i/>
      <sz val="11"/>
      <color theme="1"/>
      <name val="Times New Roman"/>
      <family val="1"/>
    </font>
    <font>
      <sz val="11"/>
      <color theme="1"/>
      <name val="Times New Roman"/>
      <family val="1"/>
    </font>
    <font>
      <sz val="11"/>
      <name val="Calibri"/>
      <family val="2"/>
      <scheme val="minor"/>
    </font>
    <font>
      <b/>
      <sz val="10"/>
      <name val="Calibri"/>
      <family val="2"/>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indexed="64"/>
      </top>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3" fillId="8" borderId="1" xfId="0" applyFont="1" applyFill="1" applyBorder="1" applyAlignment="1">
      <alignment vertical="top" wrapText="1"/>
    </xf>
    <xf numFmtId="0" fontId="3" fillId="8" borderId="5" xfId="0" applyFont="1" applyFill="1" applyBorder="1" applyAlignment="1">
      <alignment vertical="top" wrapText="1"/>
    </xf>
    <xf numFmtId="0" fontId="3" fillId="8"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1" fillId="0" borderId="29" xfId="0" applyFont="1" applyBorder="1" applyAlignment="1">
      <alignment vertical="top" wrapText="1"/>
    </xf>
    <xf numFmtId="0" fontId="11" fillId="0" borderId="30" xfId="0" applyFont="1" applyBorder="1" applyAlignment="1">
      <alignment vertical="top" wrapText="1"/>
    </xf>
    <xf numFmtId="9" fontId="0" fillId="0" borderId="0" xfId="2" applyFont="1"/>
    <xf numFmtId="0" fontId="15" fillId="7" borderId="32" xfId="0" applyFont="1" applyFill="1" applyBorder="1" applyAlignment="1">
      <alignment horizontal="center" vertical="center" wrapText="1" readingOrder="1"/>
    </xf>
    <xf numFmtId="0" fontId="15" fillId="7" borderId="33" xfId="0" applyFont="1" applyFill="1" applyBorder="1" applyAlignment="1">
      <alignment horizontal="center" vertical="center" wrapText="1" readingOrder="1"/>
    </xf>
    <xf numFmtId="0" fontId="15" fillId="7" borderId="34" xfId="0" applyFont="1" applyFill="1" applyBorder="1" applyAlignment="1">
      <alignment horizontal="center" vertical="center" wrapText="1" readingOrder="1"/>
    </xf>
    <xf numFmtId="0" fontId="21" fillId="0" borderId="22" xfId="0" applyFont="1" applyBorder="1" applyAlignment="1">
      <alignment horizontal="left" vertical="center" wrapText="1" readingOrder="1"/>
    </xf>
    <xf numFmtId="0" fontId="22" fillId="0" borderId="22" xfId="0" applyFont="1" applyBorder="1" applyAlignment="1">
      <alignment horizontal="center" vertical="top" wrapText="1"/>
    </xf>
    <xf numFmtId="9" fontId="22" fillId="0" borderId="22" xfId="2" applyFont="1" applyFill="1" applyBorder="1" applyAlignment="1">
      <alignment horizontal="center" vertical="center" wrapText="1"/>
    </xf>
    <xf numFmtId="0" fontId="9" fillId="0" borderId="22" xfId="0" applyFont="1" applyBorder="1" applyAlignment="1" applyProtection="1">
      <alignment vertical="center" wrapText="1"/>
      <protection locked="0"/>
    </xf>
    <xf numFmtId="0" fontId="9" fillId="0" borderId="22" xfId="0" applyFont="1" applyBorder="1" applyAlignment="1">
      <alignment vertical="center"/>
    </xf>
    <xf numFmtId="0" fontId="25"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43" fontId="0" fillId="0" borderId="0" xfId="1" applyFont="1"/>
    <xf numFmtId="3" fontId="22" fillId="0" borderId="22" xfId="0" applyNumberFormat="1" applyFont="1" applyBorder="1" applyAlignment="1">
      <alignment horizontal="center" vertical="center" wrapText="1"/>
    </xf>
    <xf numFmtId="39" fontId="16" fillId="0" borderId="22" xfId="1" applyNumberFormat="1" applyFont="1" applyFill="1" applyBorder="1" applyAlignment="1" applyProtection="1">
      <alignment horizontal="center" vertical="center" wrapText="1" readingOrder="1"/>
      <protection locked="0"/>
    </xf>
    <xf numFmtId="4" fontId="22" fillId="0" borderId="22" xfId="0" applyNumberFormat="1" applyFont="1" applyBorder="1" applyAlignment="1">
      <alignment horizontal="center" vertical="center" wrapText="1"/>
    </xf>
    <xf numFmtId="0" fontId="27" fillId="7" borderId="33" xfId="0" applyFont="1" applyFill="1" applyBorder="1" applyAlignment="1">
      <alignment horizontal="center" vertical="center" wrapText="1" readingOrder="1"/>
    </xf>
    <xf numFmtId="0" fontId="23" fillId="0" borderId="0" xfId="0" applyFont="1" applyAlignment="1" applyProtection="1">
      <alignment vertic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2" xfId="0" applyFont="1" applyFill="1" applyBorder="1" applyAlignment="1">
      <alignment horizontal="left" vertical="center"/>
    </xf>
    <xf numFmtId="0" fontId="8" fillId="5" borderId="22"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0" fillId="0" borderId="25" xfId="0" quotePrefix="1" applyNumberFormat="1" applyFont="1" applyBorder="1" applyAlignment="1" applyProtection="1">
      <alignment horizontal="left" vertical="center" wrapText="1"/>
      <protection locked="0"/>
    </xf>
    <xf numFmtId="49" fontId="10" fillId="0" borderId="26" xfId="0" quotePrefix="1" applyNumberFormat="1" applyFont="1" applyBorder="1" applyAlignment="1" applyProtection="1">
      <alignment horizontal="left" vertical="center" wrapText="1"/>
      <protection locked="0"/>
    </xf>
    <xf numFmtId="49" fontId="10" fillId="0" borderId="27" xfId="0" quotePrefix="1" applyNumberFormat="1" applyFont="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3" fillId="6" borderId="22" xfId="0" applyFont="1" applyFill="1" applyBorder="1" applyAlignment="1">
      <alignment horizontal="center" vertical="center" wrapText="1" readingOrder="1"/>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49" fontId="10" fillId="0" borderId="35" xfId="0" quotePrefix="1" applyNumberFormat="1" applyFont="1" applyBorder="1" applyAlignment="1" applyProtection="1">
      <alignment horizontal="left" vertical="center" wrapText="1"/>
      <protection locked="0"/>
    </xf>
    <xf numFmtId="49" fontId="10" fillId="0" borderId="31" xfId="0" quotePrefix="1" applyNumberFormat="1" applyFont="1" applyBorder="1" applyAlignment="1" applyProtection="1">
      <alignment horizontal="left" vertical="center" wrapText="1"/>
      <protection locked="0"/>
    </xf>
    <xf numFmtId="49" fontId="10" fillId="0" borderId="36" xfId="0" quotePrefix="1" applyNumberFormat="1"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39" fontId="16" fillId="8" borderId="22" xfId="1" applyNumberFormat="1" applyFont="1" applyFill="1" applyBorder="1" applyAlignment="1" applyProtection="1">
      <alignment horizontal="center" vertical="center" wrapText="1" readingOrder="1"/>
      <protection locked="0"/>
    </xf>
    <xf numFmtId="10" fontId="16" fillId="8" borderId="22"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7" borderId="23" xfId="0" applyFont="1" applyFill="1" applyBorder="1" applyAlignment="1">
      <alignment horizontal="center" vertical="center" wrapText="1" readingOrder="1"/>
    </xf>
    <xf numFmtId="0" fontId="11" fillId="6" borderId="23" xfId="0" applyFont="1" applyFill="1" applyBorder="1" applyAlignment="1">
      <alignment vertical="top" wrapText="1"/>
    </xf>
    <xf numFmtId="0" fontId="11" fillId="6" borderId="24" xfId="0" applyFont="1" applyFill="1" applyBorder="1" applyAlignment="1">
      <alignment vertical="top" wrapText="1"/>
    </xf>
    <xf numFmtId="165" fontId="16" fillId="8" borderId="22" xfId="1" applyNumberFormat="1" applyFont="1" applyFill="1" applyBorder="1" applyAlignment="1" applyProtection="1">
      <alignment horizontal="center" vertical="center" wrapText="1" readingOrder="1"/>
      <protection locked="0"/>
    </xf>
    <xf numFmtId="0" fontId="20" fillId="0" borderId="28" xfId="0" applyFont="1" applyBorder="1" applyAlignment="1">
      <alignment horizontal="left" vertical="center" wrapText="1" readingOrder="1"/>
    </xf>
    <xf numFmtId="0" fontId="11" fillId="0" borderId="29" xfId="0" applyFont="1" applyBorder="1" applyAlignment="1">
      <alignment vertical="top" wrapText="1"/>
    </xf>
    <xf numFmtId="0" fontId="11" fillId="0" borderId="30" xfId="0" applyFont="1" applyBorder="1" applyAlignment="1">
      <alignment vertical="top" wrapText="1"/>
    </xf>
    <xf numFmtId="0" fontId="8" fillId="5" borderId="22" xfId="0" applyFont="1" applyFill="1" applyBorder="1" applyAlignment="1">
      <alignment horizontal="left" vertical="center" wrapText="1"/>
    </xf>
    <xf numFmtId="0" fontId="18" fillId="0" borderId="0" xfId="0" applyFont="1" applyAlignment="1">
      <alignment horizontal="left" vertical="center" wrapText="1"/>
    </xf>
    <xf numFmtId="0" fontId="26" fillId="0" borderId="22"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none"/>
      </font>
      <numFmt numFmtId="166" formatCode="[$-10409]#,##0.00;\-#,##0.00"/>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8" formatCode="#,##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8" formatCode="#,##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none"/>
      </font>
      <numFmt numFmtId="167"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1333500</xdr:colOff>
      <xdr:row>2</xdr:row>
      <xdr:rowOff>219075</xdr:rowOff>
    </xdr:to>
    <xdr:pic>
      <xdr:nvPicPr>
        <xdr:cNvPr id="2" name="Imagen 1">
          <a:extLst>
            <a:ext uri="{FF2B5EF4-FFF2-40B4-BE49-F238E27FC236}">
              <a16:creationId xmlns:a16="http://schemas.microsoft.com/office/drawing/2014/main" xmlns="" id="{E9D849EB-3DAE-4F72-1E41-56F9C6C617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29"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dataCellStyle="Millares"/>
    <tableColumn id="9" name="Física_x000a_(C)" dataDxfId="5" dataCellStyle="Millares"/>
    <tableColumn id="10" name="Financiera_x000a_(D)" dataDxfId="4"/>
    <tableColumn id="5" name="Física _x000a_(E)" dataDxfId="3"/>
    <tableColumn id="6" name="Financiera _x000a_ (F)" dataDxfId="2"/>
    <tableColumn id="7" name="Física _x000a_(%)_x000a_ G=E/C" dataDxfId="1">
      <calculatedColumnFormula>Tabla1[[#This Row],[Física 
(E)]]/Tabla1[[#This Row],[Física
(C)]]</calculatedColumnFormula>
    </tableColumn>
    <tableColumn id="8"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tabSelected="1" zoomScaleNormal="100" workbookViewId="0">
      <selection activeCell="D45" sqref="D45"/>
    </sheetView>
  </sheetViews>
  <sheetFormatPr baseColWidth="10" defaultColWidth="11.42578125" defaultRowHeight="15" x14ac:dyDescent="0.25"/>
  <cols>
    <col min="1" max="1" width="23" style="6" customWidth="1"/>
    <col min="2" max="3" width="12.7109375" style="6" customWidth="1"/>
    <col min="4" max="4" width="14.28515625" style="6" customWidth="1"/>
    <col min="5" max="9" width="12.7109375" style="6" customWidth="1"/>
    <col min="10" max="10" width="18.5703125" style="6" customWidth="1"/>
    <col min="11" max="11" width="11.42578125" style="6"/>
    <col min="13" max="13" width="15.140625" style="30" bestFit="1" customWidth="1"/>
  </cols>
  <sheetData>
    <row r="1" spans="1:11" ht="21.75" thickBot="1" x14ac:dyDescent="0.3">
      <c r="A1" s="10"/>
      <c r="B1" s="42" t="s">
        <v>49</v>
      </c>
      <c r="C1" s="43"/>
      <c r="D1" s="43"/>
      <c r="E1" s="43"/>
      <c r="F1" s="43"/>
      <c r="G1" s="43"/>
      <c r="H1" s="43"/>
      <c r="I1" s="43"/>
      <c r="J1" s="44"/>
      <c r="K1" s="1"/>
    </row>
    <row r="2" spans="1:11" ht="18" customHeight="1" thickBot="1" x14ac:dyDescent="0.3">
      <c r="A2" s="11"/>
      <c r="B2" s="45" t="s">
        <v>0</v>
      </c>
      <c r="C2" s="46"/>
      <c r="D2" s="45" t="s">
        <v>1</v>
      </c>
      <c r="E2" s="46"/>
      <c r="F2" s="46"/>
      <c r="G2" s="46"/>
      <c r="H2" s="47"/>
      <c r="I2" s="2" t="s">
        <v>2</v>
      </c>
      <c r="J2" s="3" t="s">
        <v>3</v>
      </c>
      <c r="K2" s="1"/>
    </row>
    <row r="3" spans="1:11" ht="18.75" customHeight="1" thickBot="1" x14ac:dyDescent="0.3">
      <c r="A3" s="12"/>
      <c r="B3" s="48"/>
      <c r="C3" s="49"/>
      <c r="D3" s="48"/>
      <c r="E3" s="49"/>
      <c r="F3" s="49"/>
      <c r="G3" s="49"/>
      <c r="H3" s="50"/>
      <c r="I3" s="15" t="s">
        <v>65</v>
      </c>
      <c r="J3" s="16">
        <v>1</v>
      </c>
      <c r="K3" s="1"/>
    </row>
    <row r="4" spans="1:11" ht="6.75" hidden="1" customHeight="1" x14ac:dyDescent="0.25">
      <c r="A4" s="51"/>
      <c r="B4" s="52"/>
      <c r="C4" s="52"/>
      <c r="D4" s="53"/>
      <c r="E4" s="53"/>
      <c r="F4" s="53"/>
      <c r="G4" s="53"/>
      <c r="H4" s="53"/>
      <c r="I4" s="52"/>
      <c r="J4" s="54"/>
      <c r="K4" s="1"/>
    </row>
    <row r="5" spans="1:11" ht="3" customHeight="1" x14ac:dyDescent="0.25">
      <c r="A5" s="37"/>
      <c r="B5" s="38"/>
      <c r="C5" s="38"/>
      <c r="D5" s="38"/>
      <c r="E5" s="38"/>
      <c r="F5" s="38"/>
      <c r="G5" s="38"/>
      <c r="H5" s="38"/>
      <c r="I5" s="38"/>
      <c r="J5" s="39"/>
      <c r="K5" s="1"/>
    </row>
    <row r="6" spans="1:11" ht="15.75" x14ac:dyDescent="0.25">
      <c r="A6" s="40" t="s">
        <v>4</v>
      </c>
      <c r="B6" s="40"/>
      <c r="C6" s="40"/>
      <c r="D6" s="40"/>
      <c r="E6" s="40"/>
      <c r="F6" s="40"/>
      <c r="G6" s="40"/>
      <c r="H6" s="40"/>
      <c r="I6" s="40"/>
      <c r="J6" s="40"/>
      <c r="K6" s="1"/>
    </row>
    <row r="7" spans="1:11" ht="15.75" x14ac:dyDescent="0.25">
      <c r="A7" s="41" t="s">
        <v>5</v>
      </c>
      <c r="B7" s="41"/>
      <c r="C7" s="41"/>
      <c r="D7" s="41"/>
      <c r="E7" s="41"/>
      <c r="F7" s="41"/>
      <c r="G7" s="41"/>
      <c r="H7" s="41"/>
      <c r="I7" s="41"/>
      <c r="J7" s="41"/>
      <c r="K7" s="1"/>
    </row>
    <row r="8" spans="1:11" x14ac:dyDescent="0.25">
      <c r="A8" s="4" t="s">
        <v>6</v>
      </c>
      <c r="B8" s="55" t="s">
        <v>62</v>
      </c>
      <c r="C8" s="56"/>
      <c r="D8" s="56"/>
      <c r="E8" s="56"/>
      <c r="F8" s="56"/>
      <c r="G8" s="56"/>
      <c r="H8" s="56"/>
      <c r="I8" s="56"/>
      <c r="J8" s="57"/>
      <c r="K8" s="1"/>
    </row>
    <row r="9" spans="1:11" ht="15" customHeight="1" x14ac:dyDescent="0.25">
      <c r="A9" s="13" t="s">
        <v>35</v>
      </c>
      <c r="B9" s="62" t="s">
        <v>61</v>
      </c>
      <c r="C9" s="63"/>
      <c r="D9" s="63"/>
      <c r="E9" s="63"/>
      <c r="F9" s="63"/>
      <c r="G9" s="63"/>
      <c r="H9" s="63"/>
      <c r="I9" s="63"/>
      <c r="J9" s="64"/>
      <c r="K9" s="1"/>
    </row>
    <row r="10" spans="1:11" x14ac:dyDescent="0.25">
      <c r="A10" s="13" t="s">
        <v>36</v>
      </c>
      <c r="B10" s="68" t="s">
        <v>63</v>
      </c>
      <c r="C10" s="69"/>
      <c r="D10" s="69"/>
      <c r="E10" s="69"/>
      <c r="F10" s="69"/>
      <c r="G10" s="69"/>
      <c r="H10" s="69"/>
      <c r="I10" s="69"/>
      <c r="J10" s="70"/>
      <c r="K10" s="1"/>
    </row>
    <row r="11" spans="1:11" ht="26.25" customHeight="1" x14ac:dyDescent="0.25">
      <c r="A11" s="27" t="s">
        <v>7</v>
      </c>
      <c r="B11" s="58" t="s">
        <v>59</v>
      </c>
      <c r="C11" s="58"/>
      <c r="D11" s="58"/>
      <c r="E11" s="58"/>
      <c r="F11" s="58"/>
      <c r="G11" s="58"/>
      <c r="H11" s="58"/>
      <c r="I11" s="58"/>
      <c r="J11" s="58"/>
    </row>
    <row r="12" spans="1:11" ht="29.25" customHeight="1" x14ac:dyDescent="0.25">
      <c r="A12" s="27" t="s">
        <v>8</v>
      </c>
      <c r="B12" s="58" t="s">
        <v>60</v>
      </c>
      <c r="C12" s="58"/>
      <c r="D12" s="58"/>
      <c r="E12" s="58"/>
      <c r="F12" s="58"/>
      <c r="G12" s="58"/>
      <c r="H12" s="58"/>
      <c r="I12" s="58"/>
      <c r="J12" s="58"/>
    </row>
    <row r="13" spans="1:11" ht="15.75" x14ac:dyDescent="0.25">
      <c r="A13" s="59" t="s">
        <v>9</v>
      </c>
      <c r="B13" s="60"/>
      <c r="C13" s="60"/>
      <c r="D13" s="60"/>
      <c r="E13" s="60"/>
      <c r="F13" s="60"/>
      <c r="G13" s="60"/>
      <c r="H13" s="60"/>
      <c r="I13" s="60"/>
      <c r="J13" s="61"/>
    </row>
    <row r="14" spans="1:11" ht="17.25" customHeight="1" x14ac:dyDescent="0.25">
      <c r="A14" s="4" t="s">
        <v>10</v>
      </c>
      <c r="B14" s="14">
        <v>1</v>
      </c>
      <c r="C14" s="36" t="s">
        <v>57</v>
      </c>
      <c r="D14" s="36"/>
      <c r="E14" s="36"/>
      <c r="F14" s="36"/>
      <c r="G14" s="36"/>
      <c r="H14" s="36"/>
      <c r="I14" s="36"/>
      <c r="J14" s="36"/>
    </row>
    <row r="15" spans="1:11" ht="18.75" customHeight="1" x14ac:dyDescent="0.25">
      <c r="A15" s="4" t="s">
        <v>11</v>
      </c>
      <c r="B15" s="7">
        <v>1.1000000000000001</v>
      </c>
      <c r="C15" s="36" t="str">
        <f>IFERROR(VLOOKUP(B15,'[1]Validacion datos'!A8:B26,2,FALSE),"")</f>
        <v>Administración pública transparente, eficiente y orientada</v>
      </c>
      <c r="D15" s="36"/>
      <c r="E15" s="36"/>
      <c r="F15" s="36"/>
      <c r="G15" s="36"/>
      <c r="H15" s="36"/>
      <c r="I15" s="36"/>
      <c r="J15" s="36"/>
    </row>
    <row r="16" spans="1:11" ht="28.5" customHeight="1" x14ac:dyDescent="0.25">
      <c r="A16" s="4" t="s">
        <v>12</v>
      </c>
      <c r="B16" s="8" t="s">
        <v>58</v>
      </c>
      <c r="C16" s="36"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36"/>
      <c r="E16" s="36"/>
      <c r="F16" s="36"/>
      <c r="G16" s="36"/>
      <c r="H16" s="36"/>
      <c r="I16" s="36"/>
      <c r="J16" s="36"/>
    </row>
    <row r="17" spans="1:19" ht="15.75" x14ac:dyDescent="0.25">
      <c r="A17" s="59" t="s">
        <v>13</v>
      </c>
      <c r="B17" s="60"/>
      <c r="C17" s="60"/>
      <c r="D17" s="60"/>
      <c r="E17" s="60"/>
      <c r="F17" s="60"/>
      <c r="G17" s="60"/>
      <c r="H17" s="60"/>
      <c r="I17" s="60"/>
      <c r="J17" s="61"/>
    </row>
    <row r="18" spans="1:19" ht="23.25" customHeight="1" x14ac:dyDescent="0.25">
      <c r="A18" s="4" t="s">
        <v>14</v>
      </c>
      <c r="B18" s="66" t="s">
        <v>55</v>
      </c>
      <c r="C18" s="66"/>
      <c r="D18" s="66"/>
      <c r="E18" s="66"/>
      <c r="F18" s="66"/>
      <c r="G18" s="66"/>
      <c r="H18" s="66"/>
      <c r="I18" s="66"/>
      <c r="J18" s="67"/>
    </row>
    <row r="19" spans="1:19" ht="48" customHeight="1" x14ac:dyDescent="0.25">
      <c r="A19" s="9" t="s">
        <v>15</v>
      </c>
      <c r="B19" s="66" t="s">
        <v>51</v>
      </c>
      <c r="C19" s="66"/>
      <c r="D19" s="66"/>
      <c r="E19" s="66"/>
      <c r="F19" s="66"/>
      <c r="G19" s="66"/>
      <c r="H19" s="66"/>
      <c r="I19" s="66"/>
      <c r="J19" s="67"/>
    </row>
    <row r="20" spans="1:19" ht="25.5" customHeight="1" x14ac:dyDescent="0.25">
      <c r="A20" s="9" t="s">
        <v>16</v>
      </c>
      <c r="B20" s="66" t="s">
        <v>56</v>
      </c>
      <c r="C20" s="66"/>
      <c r="D20" s="66"/>
      <c r="E20" s="66"/>
      <c r="F20" s="66"/>
      <c r="G20" s="66"/>
      <c r="H20" s="66"/>
      <c r="I20" s="66"/>
      <c r="J20" s="67"/>
    </row>
    <row r="21" spans="1:19" ht="28.5" customHeight="1" x14ac:dyDescent="0.25">
      <c r="A21" s="9" t="s">
        <v>37</v>
      </c>
      <c r="B21" s="71" t="s">
        <v>64</v>
      </c>
      <c r="C21" s="71"/>
      <c r="D21" s="71"/>
      <c r="E21" s="71"/>
      <c r="F21" s="71"/>
      <c r="G21" s="71"/>
      <c r="H21" s="71"/>
      <c r="I21" s="71"/>
      <c r="J21" s="72"/>
      <c r="K21" s="1"/>
    </row>
    <row r="22" spans="1:19" ht="15.75" x14ac:dyDescent="0.25">
      <c r="A22" s="40" t="s">
        <v>17</v>
      </c>
      <c r="B22" s="40"/>
      <c r="C22" s="40"/>
      <c r="D22" s="40"/>
      <c r="E22" s="40"/>
      <c r="F22" s="40"/>
      <c r="G22" s="40"/>
      <c r="H22" s="40"/>
      <c r="I22" s="40"/>
      <c r="J22" s="40"/>
    </row>
    <row r="23" spans="1:19" ht="15.75" x14ac:dyDescent="0.25">
      <c r="A23" s="41" t="s">
        <v>18</v>
      </c>
      <c r="B23" s="41"/>
      <c r="C23" s="41"/>
      <c r="D23" s="41"/>
      <c r="E23" s="41"/>
      <c r="F23" s="41"/>
      <c r="G23" s="41"/>
      <c r="H23" s="41"/>
      <c r="I23" s="41"/>
      <c r="J23" s="41"/>
      <c r="K23" s="1"/>
    </row>
    <row r="24" spans="1:19" ht="15" customHeight="1" x14ac:dyDescent="0.25">
      <c r="A24" s="65" t="s">
        <v>19</v>
      </c>
      <c r="B24" s="65"/>
      <c r="C24" s="65" t="s">
        <v>20</v>
      </c>
      <c r="D24" s="65"/>
      <c r="E24" s="65"/>
      <c r="F24" s="65" t="s">
        <v>21</v>
      </c>
      <c r="G24" s="65"/>
      <c r="H24" s="65"/>
      <c r="I24" s="65" t="s">
        <v>22</v>
      </c>
      <c r="J24" s="65"/>
    </row>
    <row r="25" spans="1:19" ht="18.75" customHeight="1" x14ac:dyDescent="0.25">
      <c r="A25" s="73">
        <v>2403578297</v>
      </c>
      <c r="B25" s="73"/>
      <c r="C25" s="73">
        <v>2403578297</v>
      </c>
      <c r="D25" s="73"/>
      <c r="E25" s="73"/>
      <c r="F25" s="81">
        <v>767957806.88</v>
      </c>
      <c r="G25" s="81"/>
      <c r="H25" s="81"/>
      <c r="I25" s="74">
        <f>F25/C25</f>
        <v>0.31950604972532748</v>
      </c>
      <c r="J25" s="74"/>
      <c r="L25" s="19"/>
    </row>
    <row r="26" spans="1:19" ht="15.75" x14ac:dyDescent="0.25">
      <c r="A26" s="75" t="s">
        <v>23</v>
      </c>
      <c r="B26" s="76"/>
      <c r="C26" s="76"/>
      <c r="D26" s="76"/>
      <c r="E26" s="76"/>
      <c r="F26" s="76"/>
      <c r="G26" s="76"/>
      <c r="H26" s="76"/>
      <c r="I26" s="76"/>
      <c r="J26" s="77"/>
      <c r="K26" s="1"/>
    </row>
    <row r="27" spans="1:19" x14ac:dyDescent="0.25">
      <c r="A27" s="5"/>
      <c r="B27"/>
      <c r="C27" s="78" t="s">
        <v>48</v>
      </c>
      <c r="D27" s="79"/>
      <c r="E27" s="78" t="s">
        <v>46</v>
      </c>
      <c r="F27" s="79"/>
      <c r="G27" s="78" t="s">
        <v>47</v>
      </c>
      <c r="H27" s="78"/>
      <c r="I27" s="78" t="s">
        <v>24</v>
      </c>
      <c r="J27" s="80"/>
    </row>
    <row r="28" spans="1:19" ht="38.25" customHeight="1" x14ac:dyDescent="0.25">
      <c r="A28" s="20" t="s">
        <v>25</v>
      </c>
      <c r="B28" s="21" t="s">
        <v>26</v>
      </c>
      <c r="C28" s="21" t="s">
        <v>38</v>
      </c>
      <c r="D28" s="34" t="s">
        <v>39</v>
      </c>
      <c r="E28" s="21" t="s">
        <v>40</v>
      </c>
      <c r="F28" s="21" t="s">
        <v>41</v>
      </c>
      <c r="G28" s="21" t="s">
        <v>42</v>
      </c>
      <c r="H28" s="21" t="s">
        <v>43</v>
      </c>
      <c r="I28" s="21" t="s">
        <v>44</v>
      </c>
      <c r="J28" s="22" t="s">
        <v>45</v>
      </c>
    </row>
    <row r="29" spans="1:19" ht="44.25" customHeight="1" x14ac:dyDescent="0.25">
      <c r="A29" s="23" t="s">
        <v>53</v>
      </c>
      <c r="B29" s="24" t="s">
        <v>54</v>
      </c>
      <c r="C29" s="31">
        <v>945000</v>
      </c>
      <c r="D29" s="32">
        <v>2403578297</v>
      </c>
      <c r="E29" s="32">
        <v>189000</v>
      </c>
      <c r="F29" s="33">
        <v>566930176.82000005</v>
      </c>
      <c r="G29" s="31">
        <v>164043</v>
      </c>
      <c r="H29" s="33">
        <v>456599345.75</v>
      </c>
      <c r="I29" s="25">
        <f>Tabla1[[#This Row],[Física 
(E)]]/Tabla1[[#This Row],[Física
(C)]]</f>
        <v>0.86795238095238092</v>
      </c>
      <c r="J29" s="25">
        <f>Tabla1[[#This Row],[Financiera 
 (F)]]/Tabla1[[#This Row],[Financiera
(D)]]</f>
        <v>0.80538903099344095</v>
      </c>
      <c r="K29" s="17"/>
      <c r="L29" s="18"/>
      <c r="M29" s="82"/>
      <c r="N29" s="83"/>
      <c r="O29" s="83"/>
      <c r="P29" s="83"/>
      <c r="Q29" s="83"/>
      <c r="R29" s="83"/>
      <c r="S29" s="84"/>
    </row>
    <row r="30" spans="1:19" ht="15.75" x14ac:dyDescent="0.25">
      <c r="A30" s="40" t="s">
        <v>27</v>
      </c>
      <c r="B30" s="40"/>
      <c r="C30" s="40"/>
      <c r="D30" s="40"/>
      <c r="E30" s="40"/>
      <c r="F30" s="40"/>
      <c r="G30" s="40"/>
      <c r="H30" s="40"/>
      <c r="I30" s="40"/>
      <c r="J30" s="40"/>
    </row>
    <row r="31" spans="1:19" ht="15.75" x14ac:dyDescent="0.25">
      <c r="A31" s="41" t="s">
        <v>28</v>
      </c>
      <c r="B31" s="41"/>
      <c r="C31" s="41"/>
      <c r="D31" s="41"/>
      <c r="E31" s="41"/>
      <c r="F31" s="41"/>
      <c r="G31" s="41"/>
      <c r="H31" s="41"/>
      <c r="I31" s="41"/>
      <c r="J31" s="41"/>
      <c r="K31" s="1"/>
    </row>
    <row r="32" spans="1:19" ht="25.5" customHeight="1" x14ac:dyDescent="0.25">
      <c r="A32" s="26" t="s">
        <v>29</v>
      </c>
      <c r="B32" s="58" t="s">
        <v>50</v>
      </c>
      <c r="C32" s="58"/>
      <c r="D32" s="58"/>
      <c r="E32" s="58"/>
      <c r="F32" s="58"/>
      <c r="G32" s="58"/>
      <c r="H32" s="58"/>
      <c r="I32" s="58"/>
      <c r="J32" s="58"/>
      <c r="M32" s="19"/>
    </row>
    <row r="33" spans="1:11" ht="56.25" customHeight="1" x14ac:dyDescent="0.25">
      <c r="A33" s="26" t="s">
        <v>30</v>
      </c>
      <c r="B33" s="58" t="s">
        <v>51</v>
      </c>
      <c r="C33" s="58"/>
      <c r="D33" s="58"/>
      <c r="E33" s="58"/>
      <c r="F33" s="58"/>
      <c r="G33" s="58"/>
      <c r="H33" s="58"/>
      <c r="I33" s="58"/>
      <c r="J33" s="58"/>
    </row>
    <row r="34" spans="1:11" ht="98.25" customHeight="1" x14ac:dyDescent="0.25">
      <c r="A34" s="26" t="s">
        <v>31</v>
      </c>
      <c r="B34" s="87" t="s">
        <v>66</v>
      </c>
      <c r="C34" s="87"/>
      <c r="D34" s="87"/>
      <c r="E34" s="87"/>
      <c r="F34" s="87"/>
      <c r="G34" s="87"/>
      <c r="H34" s="87"/>
      <c r="I34" s="87"/>
      <c r="J34" s="87"/>
    </row>
    <row r="35" spans="1:11" ht="294" customHeight="1" x14ac:dyDescent="0.25">
      <c r="A35" s="26" t="s">
        <v>32</v>
      </c>
      <c r="B35" s="87" t="s">
        <v>67</v>
      </c>
      <c r="C35" s="87"/>
      <c r="D35" s="87"/>
      <c r="E35" s="87"/>
      <c r="F35" s="87"/>
      <c r="G35" s="87"/>
      <c r="H35" s="87"/>
      <c r="I35" s="87"/>
      <c r="J35" s="87"/>
    </row>
    <row r="36" spans="1:11" ht="24.75" customHeight="1" x14ac:dyDescent="0.25">
      <c r="A36" s="40" t="s">
        <v>33</v>
      </c>
      <c r="B36" s="40"/>
      <c r="C36" s="40"/>
      <c r="D36" s="40"/>
      <c r="E36" s="40"/>
      <c r="F36" s="40"/>
      <c r="G36" s="40"/>
      <c r="H36" s="40"/>
      <c r="I36" s="40"/>
      <c r="J36" s="40"/>
    </row>
    <row r="37" spans="1:11" ht="23.25" customHeight="1" x14ac:dyDescent="0.25">
      <c r="A37" s="85" t="s">
        <v>34</v>
      </c>
      <c r="B37" s="85"/>
      <c r="C37" s="85"/>
      <c r="D37" s="85"/>
      <c r="E37" s="85"/>
      <c r="F37" s="85"/>
      <c r="G37" s="85"/>
      <c r="H37" s="85"/>
      <c r="I37" s="85"/>
      <c r="J37" s="85"/>
      <c r="K37" s="1"/>
    </row>
    <row r="38" spans="1:11" ht="51.75" customHeight="1" x14ac:dyDescent="0.25">
      <c r="A38" s="58" t="s">
        <v>52</v>
      </c>
      <c r="B38" s="58"/>
      <c r="C38" s="58"/>
      <c r="D38" s="58"/>
      <c r="E38" s="58"/>
      <c r="F38" s="58"/>
      <c r="G38" s="58"/>
      <c r="H38" s="58"/>
      <c r="I38" s="58"/>
      <c r="J38" s="58"/>
    </row>
    <row r="39" spans="1:11" ht="14.25" customHeight="1" x14ac:dyDescent="0.25">
      <c r="A39" s="28"/>
      <c r="B39" s="29"/>
      <c r="C39" s="29"/>
      <c r="D39" s="29"/>
      <c r="E39" s="29"/>
      <c r="F39" s="29"/>
      <c r="G39" s="29"/>
      <c r="H39" s="29"/>
      <c r="I39" s="29"/>
      <c r="J39" s="29"/>
    </row>
    <row r="40" spans="1:11" ht="14.25" customHeight="1" x14ac:dyDescent="0.25">
      <c r="A40" s="35"/>
      <c r="B40" s="35"/>
      <c r="C40" s="35"/>
      <c r="D40" s="35"/>
      <c r="E40" s="35"/>
      <c r="F40" s="35"/>
      <c r="G40" s="35"/>
      <c r="H40" s="35"/>
      <c r="I40" s="35"/>
      <c r="J40" s="35"/>
    </row>
    <row r="41" spans="1:11" x14ac:dyDescent="0.25">
      <c r="A41" s="86"/>
      <c r="B41" s="86"/>
      <c r="C41" s="86"/>
      <c r="D41" s="86"/>
      <c r="E41" s="86"/>
      <c r="F41" s="86"/>
      <c r="G41" s="86"/>
      <c r="H41" s="86"/>
      <c r="I41" s="86"/>
      <c r="J41" s="86"/>
    </row>
  </sheetData>
  <mergeCells count="49">
    <mergeCell ref="M29:S29"/>
    <mergeCell ref="A36:J36"/>
    <mergeCell ref="A37:J37"/>
    <mergeCell ref="A38:J38"/>
    <mergeCell ref="A41:J41"/>
    <mergeCell ref="B32:J32"/>
    <mergeCell ref="B33:J33"/>
    <mergeCell ref="B34:J34"/>
    <mergeCell ref="B35:J35"/>
    <mergeCell ref="B10:J10"/>
    <mergeCell ref="B21:J21"/>
    <mergeCell ref="A30:J30"/>
    <mergeCell ref="A31:J31"/>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s>
  <phoneticPr fontId="19" type="noConversion"/>
  <dataValidations xWindow="1010" yWindow="514"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F28:F29 D28"/>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29:E29"/>
    <dataValidation allowBlank="1" showInputMessage="1" showErrorMessage="1" prompt="Oportunidades de mejora identificadas" sqref="A38:A39 B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23" right="0.17" top="0.3" bottom="0.28000000000000003" header="0.3" footer="0.3"/>
  <pageSetup scale="71" fitToHeight="0" orientation="portrait" horizontalDpi="4294967295" verticalDpi="4294967295" r:id="rId1"/>
  <rowBreaks count="1" manualBreakCount="1">
    <brk id="34" max="9" man="1"/>
  </rowBreaks>
  <colBreaks count="1" manualBreakCount="1">
    <brk id="10" max="1048575"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Bethania Espinal</cp:lastModifiedBy>
  <cp:lastPrinted>2025-04-16T15:09:31Z</cp:lastPrinted>
  <dcterms:created xsi:type="dcterms:W3CDTF">2021-03-22T15:50:10Z</dcterms:created>
  <dcterms:modified xsi:type="dcterms:W3CDTF">2025-04-16T18:42:24Z</dcterms:modified>
</cp:coreProperties>
</file>