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 firstSheet="6" activeTab="6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abril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abril 2025'!$B$1:$V$114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Mensual abril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4" l="1"/>
  <c r="V16" i="14"/>
  <c r="V10" i="14"/>
  <c r="V9" i="14"/>
  <c r="V82" i="14"/>
  <c r="V81" i="14"/>
  <c r="V80" i="14"/>
  <c r="V79" i="14"/>
  <c r="V78" i="14"/>
  <c r="V77" i="14"/>
  <c r="V76" i="14"/>
  <c r="V75" i="14"/>
  <c r="V74" i="14"/>
  <c r="V73" i="14"/>
  <c r="V72" i="14"/>
  <c r="V71" i="14"/>
  <c r="V70" i="14"/>
  <c r="V69" i="14"/>
  <c r="V68" i="14"/>
  <c r="V67" i="14"/>
  <c r="V66" i="14"/>
  <c r="V65" i="14"/>
  <c r="V64" i="14"/>
  <c r="V63" i="14"/>
  <c r="V62" i="14"/>
  <c r="V61" i="14"/>
  <c r="V60" i="14"/>
  <c r="V59" i="14"/>
  <c r="V58" i="14"/>
  <c r="V57" i="14"/>
  <c r="V56" i="14"/>
  <c r="V55" i="14"/>
  <c r="V54" i="14"/>
  <c r="V53" i="14"/>
  <c r="V35" i="14"/>
  <c r="V34" i="14"/>
  <c r="V33" i="14"/>
  <c r="V32" i="14"/>
  <c r="V31" i="14"/>
  <c r="V30" i="14"/>
  <c r="V29" i="14"/>
  <c r="V28" i="14"/>
  <c r="V27" i="14"/>
  <c r="V25" i="14"/>
  <c r="V24" i="14"/>
  <c r="V23" i="14"/>
  <c r="V22" i="14"/>
  <c r="V21" i="14"/>
  <c r="V20" i="14"/>
  <c r="V19" i="14"/>
  <c r="V18" i="14"/>
  <c r="V17" i="14"/>
  <c r="V15" i="14"/>
  <c r="V14" i="14"/>
  <c r="V13" i="14"/>
  <c r="V12" i="14"/>
  <c r="V11" i="14"/>
  <c r="T83" i="14"/>
  <c r="T70" i="14"/>
  <c r="T62" i="14"/>
  <c r="T52" i="14"/>
  <c r="T44" i="14"/>
  <c r="T36" i="14"/>
  <c r="T26" i="14"/>
  <c r="T16" i="14"/>
  <c r="T10" i="14"/>
  <c r="T9" i="14"/>
  <c r="S70" i="14"/>
  <c r="S62" i="14"/>
  <c r="S9" i="14" s="1"/>
  <c r="S52" i="14"/>
  <c r="S44" i="14"/>
  <c r="S36" i="14"/>
  <c r="S26" i="14"/>
  <c r="S16" i="14"/>
  <c r="S10" i="14"/>
  <c r="S83" i="14" s="1"/>
  <c r="U10" i="14"/>
  <c r="R70" i="14"/>
  <c r="R62" i="14"/>
  <c r="R52" i="14"/>
  <c r="R44" i="14"/>
  <c r="R36" i="14"/>
  <c r="R26" i="14"/>
  <c r="R16" i="14"/>
  <c r="R10" i="14"/>
  <c r="D10" i="14"/>
  <c r="D62" i="14"/>
  <c r="D52" i="14"/>
  <c r="D26" i="14"/>
  <c r="D16" i="14"/>
  <c r="V47" i="14"/>
  <c r="V48" i="14"/>
  <c r="V49" i="14"/>
  <c r="V50" i="14"/>
  <c r="V51" i="14"/>
  <c r="V46" i="14"/>
  <c r="V45" i="14"/>
  <c r="V37" i="14"/>
  <c r="V38" i="14"/>
  <c r="V39" i="14"/>
  <c r="V40" i="14"/>
  <c r="V41" i="14"/>
  <c r="V42" i="14"/>
  <c r="V43" i="14"/>
  <c r="V44" i="14"/>
  <c r="U70" i="14"/>
  <c r="U62" i="14"/>
  <c r="U52" i="14"/>
  <c r="U44" i="14"/>
  <c r="U36" i="14"/>
  <c r="V36" i="14" s="1"/>
  <c r="U26" i="14"/>
  <c r="U16" i="14"/>
  <c r="D83" i="14" l="1"/>
  <c r="R9" i="14"/>
  <c r="R83" i="14"/>
  <c r="V52" i="14"/>
  <c r="D9" i="14"/>
  <c r="U9" i="14"/>
  <c r="U83" i="14"/>
  <c r="V83" i="14" l="1"/>
  <c r="C62" i="15" l="1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<sst xmlns="http://schemas.openxmlformats.org/spreadsheetml/2006/main" count="952" uniqueCount="156">
  <si>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</si>
  <si>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</si>
  <si>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</si>
  <si>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</si>
  <si>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</si>
  <si>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</si>
  <si>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</si>
  <si>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</si>
  <si>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</si>
  <si>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</si>
  <si>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</si>
  <si>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</si>
  <si>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</si>
  <si>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</si>
  <si>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</si>
  <si>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</si>
  <si>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</si>
  <si>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</si>
  <si>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</si>
  <si>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</si>
  <si>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</si>
  <si>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</si>
  <si>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</si>
  <si>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</si>
  <si>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</si>
  <si>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</si>
  <si>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</si>
  <si>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</si>
  <si>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</si>
  <si>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</si>
  <si>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</si>
  <si>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</si>
  <si>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</si>
  <si>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</si>
  <si>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</si>
  <si>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</si>
  <si>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</si>
  <si>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</si>
  <si>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</si>
  <si>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</si>
  <si>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</si>
  <si>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</si>
  <si>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</si>
  <si>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</si>
  <si>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</si>
  <si>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</si>
  <si>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</si>
  <si>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</si>
  <si>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</si>
  <si>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</si>
  <si>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</si>
  <si>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</si>
  <si>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</si>
  <si>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</si>
  <si>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</si>
  <si>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</si>
  <si>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</si>
  <si>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</si>
  <si>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</si>
  <si>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</si>
  <si>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</si>
  <si>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</si>
  <si>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</si>
  <si>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</si>
  <si>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</si>
  <si>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</si>
  <si>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</si>
  <si>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</si>
  <si>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</si>
  <si>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</si>
  <si>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</si>
  <si>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</si>
  <si>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</si>
  <si>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</si>
  <si>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</si>
  <si>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</si>
  <si>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</si>
  <si>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</si>
  <si>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</si>
  <si>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</si>
  <si>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</si>
  <si>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</si>
  <si>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</si>
  <si>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</si>
  <si>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</si>
  <si>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</si>
  <si>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</si>
  <si>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</si>
  <si>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</si>
  <si>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</si>
  <si>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</si>
  <si>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</si>
  <si>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</si>
  <si>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</si>
  <si>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</si>
  <si>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</si>
  <si>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</si>
  <si>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</si>
  <si>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</si>
  <si>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</si>
  <si>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</si>
  <si>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</si>
  <si>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</si>
  <si>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</si>
  <si>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</si>
  <si>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</si>
  <si>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</si>
  <si>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</si>
  <si>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</si>
  <si>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</si>
  <si>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</si>
  <si>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</si>
  <si>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</si>
  <si>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</si>
  <si>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</si>
  <si>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</si>
  <si>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</si>
  <si>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</si>
  <si>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</si>
  <si>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</si>
  <si>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</si>
  <si>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</si>
  <si>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</si>
  <si>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</si>
  <si>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</si>
  <si>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</si>
  <si>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</si>
  <si>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</si>
  <si>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</si>
  <si>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</si>
  <si>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</si>
  <si>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</si>
  <si>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</si>
  <si>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</si>
  <si>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</si>
  <si>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</si>
  <si>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</si>
  <si>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</si>
  <si>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</si>
  <si>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</si>
  <si>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</si>
  <si>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</si>
  <si>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</si>
  <si>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</si>
  <si>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</si>
  <si>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</si>
  <si>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</si>
  <si>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Dagoberto Ovalles Mordan</t>
  </si>
  <si>
    <t>Licdo. Victor I. Vasquez</t>
  </si>
  <si>
    <t>Fuente: SIGEF</t>
  </si>
  <si>
    <t>Un presupuesto complementario.</t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</si>
  <si>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</si>
  <si>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</si>
  <si>
    <r>
      <t>Presupuesto aprobado</t>
    </r>
    <r>
      <rPr>
        <sz val="14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</si>
  <si>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4"/>
        <color rgb="FF000000"/>
        <rFont val="Calibri"/>
        <family val="2"/>
      </rPr>
      <t xml:space="preserve">: Se refiere al presupuesto aprobado en caso de que el Congreso Nacional apruebe </t>
    </r>
  </si>
  <si>
    <r>
      <t xml:space="preserve">Total devengado: </t>
    </r>
    <r>
      <rPr>
        <sz val="14"/>
        <color rgb="FF000000"/>
        <rFont val="Calibri"/>
        <family val="2"/>
      </rPr>
      <t>Son los recursos financieros que surge con la obligación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</si>
</sst>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0" fontId="9" fillId="0" borderId="11" xfId="0" applyFont="1" applyBorder="1" applyAlignment="1">
      <alignment horizontal="left" wrapText="1"/>
    </xf>
    <xf numFmtId="43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0" fontId="27" fillId="0" borderId="0" xfId="0" applyFont="1"/>
    <xf numFmtId="0" fontId="17" fillId="0" borderId="0" xfId="0" applyFont="1" applyAlignment="1">
      <alignment horizontal="center"/>
    </xf>
    <xf numFmtId="0" fontId="13" fillId="3" borderId="11" xfId="0" applyFont="1" applyFill="1" applyBorder="1" applyAlignment="1">
      <alignment horizontal="center"/>
    </xf>
    <xf numFmtId="43" fontId="7" fillId="0" borderId="11" xfId="0" applyNumberFormat="1" applyFont="1" applyBorder="1"/>
    <xf numFmtId="43" fontId="6" fillId="0" borderId="11" xfId="0" applyNumberFormat="1" applyFont="1" applyBorder="1"/>
    <xf numFmtId="43" fontId="0" fillId="0" borderId="0" xfId="1" applyFont="1"/>
    <xf numFmtId="0" fontId="17" fillId="0" borderId="0" xfId="0" applyFont="1"/>
    <xf numFmtId="0" fontId="13" fillId="3" borderId="11" xfId="0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5" t="s">
        <v>0</v>
      </c>
      <c r="C2" s="96"/>
      <c r="D2" s="96"/>
    </row>
    <row r="3" spans="2:5" ht="21" customHeight="1" x14ac:dyDescent="0.25">
      <c r="B3" s="97" t="s">
        <v>1</v>
      </c>
      <c r="C3" s="98"/>
      <c r="D3" s="98"/>
    </row>
    <row r="4" spans="2:5" ht="15.75" x14ac:dyDescent="0.25">
      <c r="B4" s="99">
        <v>2022</v>
      </c>
      <c r="C4" s="100"/>
      <c r="D4" s="100"/>
    </row>
    <row r="5" spans="2:5" ht="15.75" customHeight="1" x14ac:dyDescent="0.25">
      <c r="B5" s="101" t="s">
        <v>2</v>
      </c>
      <c r="C5" s="102"/>
      <c r="D5" s="102"/>
    </row>
    <row r="6" spans="2:5" ht="15.75" customHeight="1" x14ac:dyDescent="0.25">
      <c r="B6" s="102" t="s">
        <v>3</v>
      </c>
      <c r="C6" s="102"/>
      <c r="D6" s="102"/>
    </row>
    <row r="8" spans="2:5" ht="15" customHeight="1" x14ac:dyDescent="0.25">
      <c r="B8" s="103" t="s">
        <v>4</v>
      </c>
      <c r="C8" s="104" t="s">
        <v>5</v>
      </c>
      <c r="D8" s="104" t="s">
        <v>6</v>
      </c>
    </row>
    <row r="9" spans="2:5" ht="30" customHeight="1" x14ac:dyDescent="0.25">
      <c r="B9" s="103"/>
      <c r="C9" s="105"/>
      <c r="D9" s="105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92" t="s">
        <v>99</v>
      </c>
      <c r="D92" s="92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92"/>
      <c r="D96" s="92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93"/>
      <c r="C99" s="93"/>
      <c r="D99" s="93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4"/>
      <c r="C102" s="94"/>
      <c r="D102" s="94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2:17" ht="21" customHeight="1" x14ac:dyDescent="0.25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2:17" ht="15.75" x14ac:dyDescent="0.25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2:17" ht="15.75" customHeight="1" x14ac:dyDescent="0.25">
      <c r="B4" s="101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7" ht="24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92" t="s">
        <v>99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</row>
    <row r="95" spans="1:17" ht="23.25" x14ac:dyDescent="0.35">
      <c r="B95" s="28" t="s">
        <v>101</v>
      </c>
      <c r="C95" s="106" t="s">
        <v>103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6" spans="1:17" ht="23.25" hidden="1" x14ac:dyDescent="0.35">
      <c r="B96" s="93"/>
      <c r="C96" s="93"/>
      <c r="D96" s="93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4"/>
      <c r="C99" s="94"/>
      <c r="D99" s="94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</row>
    <row r="2" spans="2:18" ht="21" customHeight="1" x14ac:dyDescent="0.3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6"/>
    </row>
    <row r="3" spans="2:18" ht="18.75" x14ac:dyDescent="0.3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7"/>
    </row>
    <row r="4" spans="2:18" ht="15.75" customHeight="1" x14ac:dyDescent="0.3">
      <c r="B4" s="101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8" ht="30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2" t="s">
        <v>102</v>
      </c>
      <c r="L94" s="92"/>
      <c r="M94" s="92"/>
      <c r="N94" s="92"/>
    </row>
    <row r="95" spans="2:17" ht="23.25" x14ac:dyDescent="0.35">
      <c r="B95" s="45" t="s">
        <v>125</v>
      </c>
      <c r="H95" s="46"/>
      <c r="I95" s="46"/>
      <c r="J95" s="46"/>
      <c r="K95" s="110" t="s">
        <v>123</v>
      </c>
      <c r="L95" s="110"/>
      <c r="M95" s="110"/>
      <c r="N95" s="110"/>
    </row>
    <row r="97" spans="1:17" ht="33.75" customHeight="1" x14ac:dyDescent="0.35">
      <c r="A97" s="1" t="s">
        <v>96</v>
      </c>
      <c r="D97" s="92" t="s">
        <v>99</v>
      </c>
      <c r="E97" s="92"/>
      <c r="F97" s="9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6" t="s">
        <v>126</v>
      </c>
      <c r="E98" s="106"/>
      <c r="F98" s="10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3"/>
      <c r="C100" s="93"/>
      <c r="D100" s="9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4"/>
      <c r="C103" s="94"/>
      <c r="D103" s="94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</row>
    <row r="2" spans="2:18" ht="21" customHeight="1" x14ac:dyDescent="0.3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6"/>
    </row>
    <row r="3" spans="2:18" ht="18.75" x14ac:dyDescent="0.3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7"/>
    </row>
    <row r="4" spans="2:18" ht="15.75" customHeight="1" x14ac:dyDescent="0.3">
      <c r="B4" s="101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8" ht="30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2" t="s">
        <v>102</v>
      </c>
      <c r="L94" s="92"/>
      <c r="M94" s="92"/>
      <c r="N94" s="92"/>
    </row>
    <row r="95" spans="2:17" ht="23.25" x14ac:dyDescent="0.35">
      <c r="B95" s="45" t="s">
        <v>125</v>
      </c>
      <c r="H95" s="46"/>
      <c r="I95" s="46"/>
      <c r="J95" s="46"/>
      <c r="K95" s="110" t="s">
        <v>123</v>
      </c>
      <c r="L95" s="110"/>
      <c r="M95" s="110"/>
      <c r="N95" s="110"/>
    </row>
    <row r="97" spans="1:17" ht="33.75" customHeight="1" x14ac:dyDescent="0.35">
      <c r="A97" s="1" t="s">
        <v>96</v>
      </c>
      <c r="D97" s="92" t="s">
        <v>99</v>
      </c>
      <c r="E97" s="92"/>
      <c r="F97" s="9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6" t="s">
        <v>126</v>
      </c>
      <c r="E98" s="106"/>
      <c r="F98" s="10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3"/>
      <c r="C100" s="93"/>
      <c r="D100" s="9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4"/>
      <c r="C103" s="94"/>
      <c r="D103" s="9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</row>
    <row r="2" spans="2:18" ht="21" customHeight="1" x14ac:dyDescent="0.3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6"/>
    </row>
    <row r="3" spans="2:18" ht="18.75" x14ac:dyDescent="0.3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7"/>
    </row>
    <row r="4" spans="2:18" ht="15.75" customHeight="1" x14ac:dyDescent="0.3">
      <c r="B4" s="111" t="s">
        <v>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8" ht="30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92" t="s">
        <v>102</v>
      </c>
      <c r="L94" s="92"/>
      <c r="M94" s="92"/>
      <c r="N94" s="92"/>
    </row>
    <row r="95" spans="2:17" ht="23.25" x14ac:dyDescent="0.35">
      <c r="B95" s="45" t="s">
        <v>125</v>
      </c>
      <c r="H95" s="46"/>
      <c r="I95" s="46"/>
      <c r="J95" s="46"/>
      <c r="K95" s="110" t="s">
        <v>123</v>
      </c>
      <c r="L95" s="110"/>
      <c r="M95" s="110"/>
      <c r="N95" s="110"/>
    </row>
    <row r="97" spans="1:17" ht="33.75" customHeight="1" x14ac:dyDescent="0.35">
      <c r="A97" s="1" t="s">
        <v>96</v>
      </c>
      <c r="D97" s="92" t="s">
        <v>99</v>
      </c>
      <c r="E97" s="92"/>
      <c r="F97" s="9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6" t="s">
        <v>126</v>
      </c>
      <c r="E98" s="106"/>
      <c r="F98" s="10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3"/>
      <c r="C100" s="93"/>
      <c r="D100" s="9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4"/>
      <c r="C103" s="94"/>
      <c r="D103" s="9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</row>
    <row r="2" spans="2:18" ht="21" customHeight="1" x14ac:dyDescent="0.3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6"/>
    </row>
    <row r="3" spans="2:18" ht="18.75" x14ac:dyDescent="0.3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7"/>
    </row>
    <row r="4" spans="2:18" ht="15.75" customHeight="1" x14ac:dyDescent="0.3">
      <c r="B4" s="111" t="s">
        <v>127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8" ht="30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92" t="s">
        <v>99</v>
      </c>
      <c r="K94" s="92"/>
      <c r="L94" s="92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06" t="s">
        <v>126</v>
      </c>
      <c r="K95" s="106"/>
      <c r="L95" s="106"/>
      <c r="M95" s="46"/>
      <c r="N95" s="46"/>
    </row>
    <row r="97" spans="1:17" ht="33.75" customHeight="1" x14ac:dyDescent="0.35">
      <c r="A97" s="1" t="s">
        <v>96</v>
      </c>
      <c r="D97" s="92"/>
      <c r="E97" s="92"/>
      <c r="F97" s="92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6"/>
      <c r="E98" s="106"/>
      <c r="F98" s="106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93"/>
      <c r="C100" s="93"/>
      <c r="D100" s="9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4"/>
      <c r="C103" s="94"/>
      <c r="D103" s="94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tabSelected="1" topLeftCell="B1" zoomScale="80" zoomScaleNormal="80" zoomScaleSheetLayoutView="100" workbookViewId="0">
      <selection activeCell="C88" sqref="C88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27.7109375" customWidth="1"/>
    <col min="4" max="4" width="24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9" width="22.42578125" customWidth="1"/>
    <col min="20" max="20" width="23.5703125" customWidth="1"/>
    <col min="21" max="21" width="24.42578125" customWidth="1"/>
    <col min="22" max="22" width="23.85546875" customWidth="1"/>
  </cols>
  <sheetData>
    <row r="1" spans="2:22" ht="28.5" customHeight="1" x14ac:dyDescent="0.25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2:22" ht="21" customHeight="1" x14ac:dyDescent="0.25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2:22" ht="18.75" customHeight="1" x14ac:dyDescent="0.25">
      <c r="B3" s="99">
        <v>2025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</row>
    <row r="4" spans="2:22" ht="15.75" customHeight="1" x14ac:dyDescent="0.25">
      <c r="B4" s="111" t="s">
        <v>127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</row>
    <row r="5" spans="2:22" ht="15.75" customHeight="1" x14ac:dyDescent="0.25">
      <c r="B5" s="102" t="s">
        <v>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</row>
    <row r="7" spans="2:22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  <c r="R7" s="116" t="s">
        <v>7</v>
      </c>
      <c r="S7" s="117"/>
      <c r="T7" s="117"/>
      <c r="U7" s="118"/>
      <c r="V7" s="91"/>
    </row>
    <row r="8" spans="2:22" ht="30" customHeight="1" x14ac:dyDescent="0.35">
      <c r="B8" s="113"/>
      <c r="C8" s="114"/>
      <c r="D8" s="114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6" t="s">
        <v>8</v>
      </c>
      <c r="S8" s="86" t="s">
        <v>9</v>
      </c>
      <c r="T8" s="86" t="s">
        <v>10</v>
      </c>
      <c r="U8" s="86" t="s">
        <v>11</v>
      </c>
      <c r="V8" s="86" t="s">
        <v>20</v>
      </c>
    </row>
    <row r="9" spans="2:22" s="4" customFormat="1" ht="35.1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>+R10+R16+R26+R36+R44+R52+R62+R67+R70</f>
        <v>59347772.679999992</v>
      </c>
      <c r="S9" s="71">
        <f>+S10+S16+S26+S36+S44+S52+S62+S67+S70</f>
        <v>71310108.339999989</v>
      </c>
      <c r="T9" s="71">
        <f>+T10+T16+T26+T36+T44+T52+T62+T67+T70</f>
        <v>325941464.73000002</v>
      </c>
      <c r="U9" s="71">
        <f>+U10+U16+U26+U36+U44+U52+U62+U67+U70</f>
        <v>322059301.44999999</v>
      </c>
      <c r="V9" s="71">
        <f>+U9+R9+S9+T9</f>
        <v>778658647.20000005</v>
      </c>
    </row>
    <row r="10" spans="2:22" s="4" customFormat="1" ht="35.1" customHeight="1" x14ac:dyDescent="0.35">
      <c r="B10" s="70" t="s">
        <v>22</v>
      </c>
      <c r="C10" s="72">
        <f>SUM(C11:C15)</f>
        <v>754531197</v>
      </c>
      <c r="D10" s="72">
        <f>SUM(D11:D15)</f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>+S11+S12+S15+S13</f>
        <v>49982211.829999991</v>
      </c>
      <c r="T10" s="72">
        <f>+T11+T12+T15+T13</f>
        <v>55159103.660000004</v>
      </c>
      <c r="U10" s="72">
        <f>+U11+U12+U15+U13</f>
        <v>50437544.049999997</v>
      </c>
      <c r="V10" s="72">
        <f>SUM(V11:V15)</f>
        <v>204060782.72</v>
      </c>
    </row>
    <row r="11" spans="2:22" s="4" customFormat="1" ht="35.1" customHeight="1" x14ac:dyDescent="0.35">
      <c r="B11" s="73" t="s">
        <v>23</v>
      </c>
      <c r="C11" s="74">
        <v>576509282</v>
      </c>
      <c r="D11" s="75">
        <v>-14379965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74">
        <v>40322256.659999996</v>
      </c>
      <c r="T11" s="74">
        <v>44731360.130000003</v>
      </c>
      <c r="U11" s="74">
        <v>40732516.869999997</v>
      </c>
      <c r="V11" s="87">
        <f>+U11+R11+S11+T11</f>
        <v>164835081.53</v>
      </c>
    </row>
    <row r="12" spans="2:22" s="4" customFormat="1" ht="35.1" customHeight="1" x14ac:dyDescent="0.35">
      <c r="B12" s="73" t="s">
        <v>24</v>
      </c>
      <c r="C12" s="74">
        <v>104006853</v>
      </c>
      <c r="D12" s="75">
        <v>1455258.5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74">
        <v>3509000</v>
      </c>
      <c r="T12" s="74">
        <v>4293227.75</v>
      </c>
      <c r="U12" s="74">
        <v>3506000</v>
      </c>
      <c r="V12" s="87">
        <f t="shared" ref="V12:V15" si="0">+U12+R12+S12+T12</f>
        <v>14802227.75</v>
      </c>
    </row>
    <row r="13" spans="2:22" s="4" customFormat="1" ht="35.1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>
        <v>0</v>
      </c>
      <c r="S13" s="74">
        <v>33612.800000000003</v>
      </c>
      <c r="T13" s="74">
        <v>54845.22</v>
      </c>
      <c r="U13" s="74">
        <v>0</v>
      </c>
      <c r="V13" s="87">
        <f t="shared" si="0"/>
        <v>88458.02</v>
      </c>
    </row>
    <row r="14" spans="2:22" s="4" customFormat="1" ht="35.1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74"/>
      <c r="T14" s="74"/>
      <c r="U14" s="74"/>
      <c r="V14" s="87">
        <f t="shared" si="0"/>
        <v>0</v>
      </c>
    </row>
    <row r="15" spans="2:22" s="4" customFormat="1" ht="35.1" customHeight="1" x14ac:dyDescent="0.35">
      <c r="B15" s="73" t="s">
        <v>27</v>
      </c>
      <c r="C15" s="74">
        <v>64015062</v>
      </c>
      <c r="D15" s="75">
        <v>12456706.5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74">
        <v>6117342.3700000001</v>
      </c>
      <c r="T15" s="74">
        <v>6079670.5599999996</v>
      </c>
      <c r="U15" s="74">
        <v>6199027.1799999997</v>
      </c>
      <c r="V15" s="87">
        <f t="shared" si="0"/>
        <v>24335015.419999998</v>
      </c>
    </row>
    <row r="16" spans="2:22" s="4" customFormat="1" ht="35.1" customHeight="1" x14ac:dyDescent="0.35">
      <c r="B16" s="70" t="s">
        <v>28</v>
      </c>
      <c r="C16" s="72">
        <f>SUM(C17:C25)</f>
        <v>1375962044</v>
      </c>
      <c r="D16" s="72">
        <f>SUM(D17:D25)</f>
        <v>14333405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>SUM(R17:R25)</f>
        <v>6382203.1599999992</v>
      </c>
      <c r="S16" s="72">
        <f>SUM(S17:S25)</f>
        <v>15822013.579999998</v>
      </c>
      <c r="T16" s="72">
        <f>SUM(T17:T25)</f>
        <v>263123579.57999998</v>
      </c>
      <c r="U16" s="72">
        <f>SUM(U17:U25)</f>
        <v>253544296.13999999</v>
      </c>
      <c r="V16" s="88">
        <f>+V17+V18+V19+V20+V21+V22+V23+V24+V25</f>
        <v>538872092.46000004</v>
      </c>
    </row>
    <row r="17" spans="2:22" s="4" customFormat="1" ht="35.1" customHeight="1" x14ac:dyDescent="0.35">
      <c r="B17" s="73" t="s">
        <v>29</v>
      </c>
      <c r="C17" s="74">
        <v>88764349</v>
      </c>
      <c r="D17" s="7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1">+E17+F17+G17+H17+I17+J17+K17+L17+M17+N17+O17+P17</f>
        <v>0</v>
      </c>
      <c r="R17" s="74">
        <v>3231502.33</v>
      </c>
      <c r="S17" s="74">
        <v>3619225.9</v>
      </c>
      <c r="T17" s="74">
        <v>5246597.8099999996</v>
      </c>
      <c r="U17" s="74">
        <v>4616336.68</v>
      </c>
      <c r="V17" s="87">
        <f t="shared" ref="V17:V25" si="2">+U17+R17+S17+T17</f>
        <v>16713662.719999999</v>
      </c>
    </row>
    <row r="18" spans="2:22" s="4" customFormat="1" ht="35.1" customHeight="1" x14ac:dyDescent="0.35">
      <c r="B18" s="73" t="s">
        <v>30</v>
      </c>
      <c r="C18" s="74">
        <v>893080000</v>
      </c>
      <c r="D18" s="7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1"/>
        <v>0</v>
      </c>
      <c r="R18" s="74"/>
      <c r="S18" s="74">
        <v>120800</v>
      </c>
      <c r="T18" s="74">
        <v>242576006.25</v>
      </c>
      <c r="U18" s="74">
        <v>231013475.75999999</v>
      </c>
      <c r="V18" s="87">
        <f t="shared" si="2"/>
        <v>473710282.00999999</v>
      </c>
    </row>
    <row r="19" spans="2:22" s="4" customFormat="1" ht="35.1" customHeight="1" x14ac:dyDescent="0.35">
      <c r="B19" s="73" t="s">
        <v>31</v>
      </c>
      <c r="C19" s="74">
        <v>40200000</v>
      </c>
      <c r="D19" s="75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1"/>
        <v>0</v>
      </c>
      <c r="R19" s="74">
        <v>66758.399999999994</v>
      </c>
      <c r="S19" s="74">
        <v>1299356.7</v>
      </c>
      <c r="T19" s="74">
        <v>685251.5</v>
      </c>
      <c r="U19" s="74">
        <v>1194031.5</v>
      </c>
      <c r="V19" s="87">
        <f t="shared" si="2"/>
        <v>3245398.0999999996</v>
      </c>
    </row>
    <row r="20" spans="2:22" s="4" customFormat="1" ht="35.1" customHeight="1" x14ac:dyDescent="0.35">
      <c r="B20" s="73" t="s">
        <v>32</v>
      </c>
      <c r="C20" s="74">
        <v>1200000</v>
      </c>
      <c r="D20" s="75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1"/>
        <v>0</v>
      </c>
      <c r="R20" s="74"/>
      <c r="S20" s="74"/>
      <c r="T20" s="74"/>
      <c r="U20" s="74">
        <v>643050.47</v>
      </c>
      <c r="V20" s="87">
        <f t="shared" si="2"/>
        <v>643050.47</v>
      </c>
    </row>
    <row r="21" spans="2:22" s="4" customFormat="1" ht="35.1" customHeight="1" x14ac:dyDescent="0.35">
      <c r="B21" s="73" t="s">
        <v>33</v>
      </c>
      <c r="C21" s="74">
        <v>160450000</v>
      </c>
      <c r="D21" s="75">
        <v>8333405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1"/>
        <v>0</v>
      </c>
      <c r="R21" s="74">
        <v>717956.31</v>
      </c>
      <c r="S21" s="74">
        <v>1212021.3999999999</v>
      </c>
      <c r="T21" s="74">
        <v>596581.16</v>
      </c>
      <c r="U21" s="74">
        <v>9552279.4000000004</v>
      </c>
      <c r="V21" s="87">
        <f t="shared" si="2"/>
        <v>12078838.270000001</v>
      </c>
    </row>
    <row r="22" spans="2:22" s="4" customFormat="1" ht="35.1" customHeight="1" x14ac:dyDescent="0.35">
      <c r="B22" s="73" t="s">
        <v>34</v>
      </c>
      <c r="C22" s="74">
        <v>34000000</v>
      </c>
      <c r="D22" s="75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1"/>
        <v>0</v>
      </c>
      <c r="R22" s="74">
        <v>2196353.98</v>
      </c>
      <c r="S22" s="74">
        <v>1860015.5</v>
      </c>
      <c r="T22" s="74">
        <v>2603654.92</v>
      </c>
      <c r="U22" s="74">
        <v>1904724.04</v>
      </c>
      <c r="V22" s="87">
        <f t="shared" si="2"/>
        <v>8564748.4399999995</v>
      </c>
    </row>
    <row r="23" spans="2:22" s="4" customFormat="1" ht="35.1" customHeight="1" x14ac:dyDescent="0.35">
      <c r="B23" s="76" t="s">
        <v>35</v>
      </c>
      <c r="C23" s="74">
        <v>23050000</v>
      </c>
      <c r="D23" s="75">
        <v>6300000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1"/>
        <v>0</v>
      </c>
      <c r="R23" s="74"/>
      <c r="S23" s="74">
        <v>443515.93</v>
      </c>
      <c r="T23" s="74">
        <v>1767250.97</v>
      </c>
      <c r="U23" s="74">
        <v>881170.23</v>
      </c>
      <c r="V23" s="87">
        <f t="shared" si="2"/>
        <v>3091937.13</v>
      </c>
    </row>
    <row r="24" spans="2:22" s="4" customFormat="1" ht="35.1" customHeight="1" x14ac:dyDescent="0.35">
      <c r="B24" s="76" t="s">
        <v>36</v>
      </c>
      <c r="C24" s="74">
        <v>55017695</v>
      </c>
      <c r="D24" s="75">
        <v>-300000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1"/>
        <v>0</v>
      </c>
      <c r="R24" s="87">
        <v>169632.14</v>
      </c>
      <c r="S24" s="87">
        <v>5062041.22</v>
      </c>
      <c r="T24" s="87">
        <v>1475651.37</v>
      </c>
      <c r="U24" s="87">
        <v>917370.3</v>
      </c>
      <c r="V24" s="87">
        <f t="shared" si="2"/>
        <v>7624695.0300000003</v>
      </c>
    </row>
    <row r="25" spans="2:22" s="4" customFormat="1" ht="35.1" customHeight="1" x14ac:dyDescent="0.35">
      <c r="B25" s="73" t="s">
        <v>37</v>
      </c>
      <c r="C25" s="74">
        <v>80200000</v>
      </c>
      <c r="D25" s="7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1"/>
        <v>0</v>
      </c>
      <c r="R25" s="74">
        <v>0</v>
      </c>
      <c r="S25" s="74">
        <v>2205036.9300000002</v>
      </c>
      <c r="T25" s="74">
        <v>8172585.5999999996</v>
      </c>
      <c r="U25" s="74">
        <v>2821857.76</v>
      </c>
      <c r="V25" s="87">
        <f t="shared" si="2"/>
        <v>13199480.289999999</v>
      </c>
    </row>
    <row r="26" spans="2:22" s="4" customFormat="1" ht="35.1" customHeight="1" x14ac:dyDescent="0.35">
      <c r="B26" s="70" t="s">
        <v>38</v>
      </c>
      <c r="C26" s="72">
        <f>SUM(C27:C35)</f>
        <v>93885056</v>
      </c>
      <c r="D26" s="72">
        <f>SUM(D27:D35)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>SUM(R27:R35)</f>
        <v>4483646.34</v>
      </c>
      <c r="S26" s="72">
        <f>SUM(S27:S35)</f>
        <v>397190.93</v>
      </c>
      <c r="T26" s="72">
        <f>SUM(T27:T35)</f>
        <v>4383637.66</v>
      </c>
      <c r="U26" s="72">
        <f>SUM(U27:U35)</f>
        <v>5248068.26</v>
      </c>
      <c r="V26" s="72">
        <f>+U26+R26+S26+T26</f>
        <v>14512543.189999999</v>
      </c>
    </row>
    <row r="27" spans="2:22" s="4" customFormat="1" ht="35.1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1"/>
        <v>0</v>
      </c>
      <c r="R27" s="74">
        <v>0</v>
      </c>
      <c r="S27" s="74">
        <v>39715</v>
      </c>
      <c r="T27" s="74">
        <v>58280</v>
      </c>
      <c r="U27" s="74">
        <v>788828.79</v>
      </c>
      <c r="V27" s="87">
        <f t="shared" ref="V27:V35" si="3">+U27+R27+S27+T27</f>
        <v>886823.79</v>
      </c>
    </row>
    <row r="28" spans="2:22" s="4" customFormat="1" ht="35.1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1"/>
        <v>0</v>
      </c>
      <c r="R28" s="74">
        <v>0</v>
      </c>
      <c r="S28" s="74">
        <v>0</v>
      </c>
      <c r="T28" s="74">
        <v>596608</v>
      </c>
      <c r="U28" s="74">
        <v>0</v>
      </c>
      <c r="V28" s="87">
        <f t="shared" si="3"/>
        <v>596608</v>
      </c>
    </row>
    <row r="29" spans="2:22" s="4" customFormat="1" ht="35.1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1"/>
        <v>0</v>
      </c>
      <c r="R29" s="74">
        <v>0</v>
      </c>
      <c r="S29" s="74">
        <v>0</v>
      </c>
      <c r="T29" s="74">
        <v>0</v>
      </c>
      <c r="U29" s="74">
        <v>1113095.77</v>
      </c>
      <c r="V29" s="87">
        <f t="shared" si="3"/>
        <v>1113095.77</v>
      </c>
    </row>
    <row r="30" spans="2:22" s="4" customFormat="1" ht="35.1" customHeight="1" x14ac:dyDescent="0.35">
      <c r="B30" s="73" t="s">
        <v>42</v>
      </c>
      <c r="C30" s="74">
        <v>500000</v>
      </c>
      <c r="D30" s="7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1"/>
        <v>0</v>
      </c>
      <c r="R30" s="74">
        <v>0</v>
      </c>
      <c r="S30" s="74">
        <v>0</v>
      </c>
      <c r="T30" s="74">
        <v>0</v>
      </c>
      <c r="U30" s="74">
        <v>0</v>
      </c>
      <c r="V30" s="87">
        <f t="shared" si="3"/>
        <v>0</v>
      </c>
    </row>
    <row r="31" spans="2:22" s="4" customFormat="1" ht="35.1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1"/>
        <v>0</v>
      </c>
      <c r="R31" s="74">
        <v>0</v>
      </c>
      <c r="S31" s="74">
        <v>277348.65999999997</v>
      </c>
      <c r="T31" s="74">
        <v>0</v>
      </c>
      <c r="U31" s="74">
        <v>0</v>
      </c>
      <c r="V31" s="87">
        <f t="shared" si="3"/>
        <v>277348.65999999997</v>
      </c>
    </row>
    <row r="32" spans="2:22" s="4" customFormat="1" ht="35.1" customHeight="1" x14ac:dyDescent="0.35">
      <c r="B32" s="73" t="s">
        <v>44</v>
      </c>
      <c r="C32" s="74">
        <v>540000</v>
      </c>
      <c r="D32" s="7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1"/>
        <v>0</v>
      </c>
      <c r="R32" s="74">
        <v>0</v>
      </c>
      <c r="S32" s="74">
        <v>0</v>
      </c>
      <c r="T32" s="74">
        <v>0</v>
      </c>
      <c r="U32" s="74">
        <v>195.01</v>
      </c>
      <c r="V32" s="87">
        <f t="shared" si="3"/>
        <v>195.01</v>
      </c>
    </row>
    <row r="33" spans="2:22" s="4" customFormat="1" ht="35.1" customHeight="1" x14ac:dyDescent="0.35">
      <c r="B33" s="76" t="s">
        <v>45</v>
      </c>
      <c r="C33" s="74">
        <v>14655000</v>
      </c>
      <c r="D33" s="75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1"/>
        <v>0</v>
      </c>
      <c r="R33" s="74">
        <v>0</v>
      </c>
      <c r="S33" s="74">
        <v>0</v>
      </c>
      <c r="T33" s="74">
        <v>2996200</v>
      </c>
      <c r="U33" s="74">
        <v>1042877.11</v>
      </c>
      <c r="V33" s="87">
        <f t="shared" si="3"/>
        <v>4039077.11</v>
      </c>
    </row>
    <row r="34" spans="2:22" s="4" customFormat="1" ht="35.1" customHeight="1" x14ac:dyDescent="0.35">
      <c r="B34" s="76" t="s">
        <v>46</v>
      </c>
      <c r="C34" s="74"/>
      <c r="D34" s="7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1"/>
        <v>0</v>
      </c>
      <c r="R34" s="74">
        <v>0</v>
      </c>
      <c r="S34" s="74">
        <v>0</v>
      </c>
      <c r="T34" s="74">
        <v>0</v>
      </c>
      <c r="U34" s="74">
        <v>0</v>
      </c>
      <c r="V34" s="87">
        <f t="shared" si="3"/>
        <v>0</v>
      </c>
    </row>
    <row r="35" spans="2:22" s="4" customFormat="1" ht="35.1" customHeight="1" x14ac:dyDescent="0.35">
      <c r="B35" s="73" t="s">
        <v>47</v>
      </c>
      <c r="C35" s="74">
        <v>47975036</v>
      </c>
      <c r="D35" s="75">
        <v>-300000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1"/>
        <v>0</v>
      </c>
      <c r="R35" s="74">
        <v>4483646.34</v>
      </c>
      <c r="S35" s="74">
        <v>80127.27</v>
      </c>
      <c r="T35" s="74">
        <v>732549.66</v>
      </c>
      <c r="U35" s="74">
        <v>2303071.58</v>
      </c>
      <c r="V35" s="87">
        <f t="shared" si="3"/>
        <v>7599394.8499999996</v>
      </c>
    </row>
    <row r="36" spans="2:22" s="4" customFormat="1" ht="35.1" customHeight="1" x14ac:dyDescent="0.35">
      <c r="B36" s="70" t="s">
        <v>48</v>
      </c>
      <c r="C36" s="72">
        <f>SUM(C37:C42)</f>
        <v>0</v>
      </c>
      <c r="D36" s="72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1"/>
        <v>0</v>
      </c>
      <c r="R36" s="72">
        <f>SUM(R37:R42)</f>
        <v>0</v>
      </c>
      <c r="S36" s="72">
        <f>SUM(S37:S42)</f>
        <v>0</v>
      </c>
      <c r="T36" s="72">
        <f>SUM(T37:T42)</f>
        <v>0</v>
      </c>
      <c r="U36" s="72">
        <f>SUM(U37:U42)</f>
        <v>0</v>
      </c>
      <c r="V36" s="87">
        <f t="shared" ref="V36:V44" si="4">+U36</f>
        <v>0</v>
      </c>
    </row>
    <row r="37" spans="2:22" s="4" customFormat="1" ht="35.1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1"/>
        <v>0</v>
      </c>
      <c r="R37" s="74">
        <v>0</v>
      </c>
      <c r="S37" s="74">
        <v>0</v>
      </c>
      <c r="T37" s="74">
        <v>0</v>
      </c>
      <c r="U37" s="74">
        <v>0</v>
      </c>
      <c r="V37" s="87">
        <f t="shared" si="4"/>
        <v>0</v>
      </c>
    </row>
    <row r="38" spans="2:22" s="4" customFormat="1" ht="35.1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1"/>
        <v>0</v>
      </c>
      <c r="R38" s="74"/>
      <c r="S38" s="74"/>
      <c r="T38" s="74"/>
      <c r="U38" s="74"/>
      <c r="V38" s="87">
        <f t="shared" si="4"/>
        <v>0</v>
      </c>
    </row>
    <row r="39" spans="2:22" s="4" customFormat="1" ht="35.1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1"/>
        <v>0</v>
      </c>
      <c r="R39" s="74"/>
      <c r="S39" s="74"/>
      <c r="T39" s="74"/>
      <c r="U39" s="74"/>
      <c r="V39" s="87">
        <f t="shared" si="4"/>
        <v>0</v>
      </c>
    </row>
    <row r="40" spans="2:22" s="4" customFormat="1" ht="35.1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1"/>
        <v>0</v>
      </c>
      <c r="R40" s="74"/>
      <c r="S40" s="74"/>
      <c r="T40" s="74"/>
      <c r="U40" s="74"/>
      <c r="V40" s="87">
        <f t="shared" si="4"/>
        <v>0</v>
      </c>
    </row>
    <row r="41" spans="2:22" s="4" customFormat="1" ht="35.1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1"/>
        <v>0</v>
      </c>
      <c r="R41" s="74"/>
      <c r="S41" s="74"/>
      <c r="T41" s="74"/>
      <c r="U41" s="74"/>
      <c r="V41" s="87">
        <f t="shared" si="4"/>
        <v>0</v>
      </c>
    </row>
    <row r="42" spans="2:22" s="4" customFormat="1" ht="35.1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1"/>
        <v>0</v>
      </c>
      <c r="R42" s="74"/>
      <c r="S42" s="74"/>
      <c r="T42" s="74"/>
      <c r="U42" s="74"/>
      <c r="V42" s="87">
        <f t="shared" si="4"/>
        <v>0</v>
      </c>
    </row>
    <row r="43" spans="2:22" s="4" customFormat="1" ht="35.1" customHeight="1" x14ac:dyDescent="0.35">
      <c r="B43" s="73" t="s">
        <v>55</v>
      </c>
      <c r="C43" s="74"/>
      <c r="D43" s="7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1"/>
        <v>0</v>
      </c>
      <c r="R43" s="74"/>
      <c r="S43" s="74"/>
      <c r="T43" s="74"/>
      <c r="U43" s="74"/>
      <c r="V43" s="87">
        <f t="shared" si="4"/>
        <v>0</v>
      </c>
    </row>
    <row r="44" spans="2:22" s="4" customFormat="1" ht="35.1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1"/>
        <v>0</v>
      </c>
      <c r="R44" s="72">
        <f>SUM(R45:R51)</f>
        <v>0</v>
      </c>
      <c r="S44" s="72">
        <f>SUM(S45:S51)</f>
        <v>0</v>
      </c>
      <c r="T44" s="72">
        <f>SUM(T45:T51)</f>
        <v>0</v>
      </c>
      <c r="U44" s="72">
        <f>SUM(U45:U51)</f>
        <v>0</v>
      </c>
      <c r="V44" s="87">
        <f t="shared" si="4"/>
        <v>0</v>
      </c>
    </row>
    <row r="45" spans="2:22" s="4" customFormat="1" ht="35.1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1"/>
        <v>0</v>
      </c>
      <c r="R45" s="74"/>
      <c r="S45" s="74"/>
      <c r="T45" s="74"/>
      <c r="U45" s="74"/>
      <c r="V45" s="87">
        <f>+U45</f>
        <v>0</v>
      </c>
    </row>
    <row r="46" spans="2:22" s="4" customFormat="1" ht="35.1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1"/>
        <v>0</v>
      </c>
      <c r="R46" s="74"/>
      <c r="S46" s="74"/>
      <c r="T46" s="74"/>
      <c r="U46" s="74"/>
      <c r="V46" s="87">
        <f>+U46</f>
        <v>0</v>
      </c>
    </row>
    <row r="47" spans="2:22" s="4" customFormat="1" ht="35.1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1"/>
        <v>0</v>
      </c>
      <c r="R47" s="74"/>
      <c r="S47" s="74"/>
      <c r="T47" s="74"/>
      <c r="U47" s="74"/>
      <c r="V47" s="87">
        <f t="shared" ref="V47:V51" si="5">+U47</f>
        <v>0</v>
      </c>
    </row>
    <row r="48" spans="2:22" s="4" customFormat="1" ht="35.1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1"/>
        <v>0</v>
      </c>
      <c r="R48" s="74"/>
      <c r="S48" s="74"/>
      <c r="T48" s="74"/>
      <c r="U48" s="74"/>
      <c r="V48" s="87">
        <f t="shared" si="5"/>
        <v>0</v>
      </c>
    </row>
    <row r="49" spans="2:22" s="4" customFormat="1" ht="35.1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1"/>
        <v>0</v>
      </c>
      <c r="R49" s="74"/>
      <c r="S49" s="74"/>
      <c r="T49" s="74"/>
      <c r="U49" s="74"/>
      <c r="V49" s="87">
        <f t="shared" si="5"/>
        <v>0</v>
      </c>
    </row>
    <row r="50" spans="2:22" s="4" customFormat="1" ht="35.1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1"/>
        <v>0</v>
      </c>
      <c r="R50" s="74"/>
      <c r="S50" s="74"/>
      <c r="T50" s="74"/>
      <c r="U50" s="74"/>
      <c r="V50" s="87">
        <f t="shared" si="5"/>
        <v>0</v>
      </c>
    </row>
    <row r="51" spans="2:22" s="4" customFormat="1" ht="35.1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1"/>
        <v>0</v>
      </c>
      <c r="R51" s="74"/>
      <c r="S51" s="74"/>
      <c r="T51" s="74"/>
      <c r="U51" s="74"/>
      <c r="V51" s="87">
        <f t="shared" si="5"/>
        <v>0</v>
      </c>
    </row>
    <row r="52" spans="2:22" s="4" customFormat="1" ht="35.1" customHeight="1" x14ac:dyDescent="0.35">
      <c r="B52" s="70" t="s">
        <v>64</v>
      </c>
      <c r="C52" s="72">
        <f>SUM(C53:C61)</f>
        <v>139200000</v>
      </c>
      <c r="D52" s="72">
        <f>SUM(D53:D61)</f>
        <v>-14333405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>SUM(R53:R61)</f>
        <v>0</v>
      </c>
      <c r="S52" s="72">
        <f>SUM(S53:S61)</f>
        <v>5108692</v>
      </c>
      <c r="T52" s="72">
        <f>SUM(T53:T61)</f>
        <v>3275143.83</v>
      </c>
      <c r="U52" s="72">
        <f>SUM(U53:U61)</f>
        <v>12829393</v>
      </c>
      <c r="V52" s="72">
        <f>SUM(V53:V61)</f>
        <v>21213228.829999998</v>
      </c>
    </row>
    <row r="53" spans="2:22" s="4" customFormat="1" ht="35.1" customHeight="1" x14ac:dyDescent="0.35">
      <c r="B53" s="73" t="s">
        <v>65</v>
      </c>
      <c r="C53" s="74">
        <v>85300000</v>
      </c>
      <c r="D53" s="75">
        <v>-30833405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1"/>
        <v>0</v>
      </c>
      <c r="R53" s="74"/>
      <c r="S53" s="74"/>
      <c r="T53" s="74"/>
      <c r="U53" s="74">
        <v>0</v>
      </c>
      <c r="V53" s="87">
        <f t="shared" ref="V53:V82" si="6">+U53+R53+S53+T53</f>
        <v>0</v>
      </c>
    </row>
    <row r="54" spans="2:22" s="4" customFormat="1" ht="35.1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1"/>
        <v>0</v>
      </c>
      <c r="R54" s="74"/>
      <c r="S54" s="74">
        <v>16992</v>
      </c>
      <c r="T54" s="74">
        <v>0</v>
      </c>
      <c r="U54" s="74">
        <v>351168</v>
      </c>
      <c r="V54" s="87">
        <f t="shared" si="6"/>
        <v>368160</v>
      </c>
    </row>
    <row r="55" spans="2:22" s="4" customFormat="1" ht="35.1" customHeight="1" x14ac:dyDescent="0.35">
      <c r="B55" s="73" t="s">
        <v>67</v>
      </c>
      <c r="C55" s="74">
        <v>250000</v>
      </c>
      <c r="D55" s="7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1"/>
        <v>0</v>
      </c>
      <c r="R55" s="74"/>
      <c r="S55" s="74"/>
      <c r="T55" s="74"/>
      <c r="U55" s="74">
        <v>0</v>
      </c>
      <c r="V55" s="87">
        <f t="shared" si="6"/>
        <v>0</v>
      </c>
    </row>
    <row r="56" spans="2:22" s="4" customFormat="1" ht="35.1" customHeight="1" x14ac:dyDescent="0.35">
      <c r="B56" s="76" t="s">
        <v>68</v>
      </c>
      <c r="C56" s="74">
        <v>30250000</v>
      </c>
      <c r="D56" s="75">
        <v>3500000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1"/>
        <v>0</v>
      </c>
      <c r="R56" s="74"/>
      <c r="S56" s="74"/>
      <c r="T56" s="74"/>
      <c r="U56" s="74"/>
      <c r="V56" s="87">
        <f t="shared" si="6"/>
        <v>0</v>
      </c>
    </row>
    <row r="57" spans="2:22" s="4" customFormat="1" ht="35.1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1"/>
        <v>0</v>
      </c>
      <c r="R57" s="74"/>
      <c r="S57" s="74">
        <v>5091700</v>
      </c>
      <c r="T57" s="74">
        <v>3275143.83</v>
      </c>
      <c r="U57" s="74">
        <v>10443600</v>
      </c>
      <c r="V57" s="87">
        <f t="shared" si="6"/>
        <v>18810443.829999998</v>
      </c>
    </row>
    <row r="58" spans="2:22" s="4" customFormat="1" ht="35.1" customHeight="1" x14ac:dyDescent="0.35">
      <c r="B58" s="73" t="s">
        <v>70</v>
      </c>
      <c r="C58" s="74">
        <v>5000000</v>
      </c>
      <c r="D58" s="75">
        <v>-1000000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1"/>
        <v>0</v>
      </c>
      <c r="R58" s="74"/>
      <c r="S58" s="74"/>
      <c r="T58" s="74"/>
      <c r="U58" s="74"/>
      <c r="V58" s="87">
        <f t="shared" si="6"/>
        <v>0</v>
      </c>
    </row>
    <row r="59" spans="2:22" s="4" customFormat="1" ht="35.1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1"/>
        <v>0</v>
      </c>
      <c r="R59" s="74"/>
      <c r="S59" s="74"/>
      <c r="T59" s="74"/>
      <c r="U59" s="74"/>
      <c r="V59" s="87">
        <f t="shared" si="6"/>
        <v>0</v>
      </c>
    </row>
    <row r="60" spans="2:22" s="4" customFormat="1" ht="35.1" customHeight="1" x14ac:dyDescent="0.35">
      <c r="B60" s="73" t="s">
        <v>72</v>
      </c>
      <c r="C60" s="74">
        <v>300000</v>
      </c>
      <c r="D60" s="75">
        <v>3500000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1"/>
        <v>0</v>
      </c>
      <c r="R60" s="74"/>
      <c r="S60" s="74"/>
      <c r="T60" s="74"/>
      <c r="U60" s="74">
        <v>2034625</v>
      </c>
      <c r="V60" s="87">
        <f t="shared" si="6"/>
        <v>2034625</v>
      </c>
    </row>
    <row r="61" spans="2:22" s="4" customFormat="1" ht="35.1" customHeight="1" x14ac:dyDescent="0.35">
      <c r="B61" s="76" t="s">
        <v>73</v>
      </c>
      <c r="C61" s="74">
        <v>500000</v>
      </c>
      <c r="D61" s="7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1"/>
        <v>0</v>
      </c>
      <c r="R61" s="74"/>
      <c r="S61" s="74"/>
      <c r="T61" s="74"/>
      <c r="U61" s="74"/>
      <c r="V61" s="87">
        <f t="shared" si="6"/>
        <v>0</v>
      </c>
    </row>
    <row r="62" spans="2:22" s="4" customFormat="1" ht="35.1" customHeight="1" x14ac:dyDescent="0.35">
      <c r="B62" s="70" t="s">
        <v>74</v>
      </c>
      <c r="C62" s="72">
        <f>SUM(C63:C65)</f>
        <v>40000000</v>
      </c>
      <c r="D62" s="72">
        <f>SUM(D63:D65)</f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1"/>
        <v>0</v>
      </c>
      <c r="R62" s="72">
        <f>SUM(R63:R65)</f>
        <v>0</v>
      </c>
      <c r="S62" s="72">
        <f>SUM(S63:S65)</f>
        <v>0</v>
      </c>
      <c r="T62" s="72">
        <f>SUM(T63:T65)</f>
        <v>0</v>
      </c>
      <c r="U62" s="72">
        <f>SUM(U63:U65)</f>
        <v>0</v>
      </c>
      <c r="V62" s="87">
        <f t="shared" si="6"/>
        <v>0</v>
      </c>
    </row>
    <row r="63" spans="2:22" s="4" customFormat="1" ht="35.1" customHeight="1" x14ac:dyDescent="0.35">
      <c r="B63" s="73" t="s">
        <v>75</v>
      </c>
      <c r="C63" s="74">
        <v>40000000</v>
      </c>
      <c r="D63" s="75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1"/>
        <v>0</v>
      </c>
      <c r="R63" s="74"/>
      <c r="S63" s="74"/>
      <c r="T63" s="74"/>
      <c r="U63" s="74"/>
      <c r="V63" s="87">
        <f t="shared" si="6"/>
        <v>0</v>
      </c>
    </row>
    <row r="64" spans="2:22" s="4" customFormat="1" ht="35.1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1"/>
        <v>0</v>
      </c>
      <c r="R64" s="74"/>
      <c r="S64" s="74"/>
      <c r="T64" s="74"/>
      <c r="U64" s="74"/>
      <c r="V64" s="87">
        <f t="shared" si="6"/>
        <v>0</v>
      </c>
    </row>
    <row r="65" spans="2:22" s="4" customFormat="1" ht="35.1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1"/>
        <v>0</v>
      </c>
      <c r="R65" s="74"/>
      <c r="S65" s="74"/>
      <c r="T65" s="74"/>
      <c r="U65" s="74"/>
      <c r="V65" s="87">
        <f t="shared" si="6"/>
        <v>0</v>
      </c>
    </row>
    <row r="66" spans="2:22" s="4" customFormat="1" ht="35.1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1"/>
        <v>0</v>
      </c>
      <c r="R66" s="74"/>
      <c r="S66" s="74"/>
      <c r="T66" s="74"/>
      <c r="U66" s="74"/>
      <c r="V66" s="87">
        <f t="shared" si="6"/>
        <v>0</v>
      </c>
    </row>
    <row r="67" spans="2:22" s="4" customFormat="1" ht="35.1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1"/>
        <v>0</v>
      </c>
      <c r="R67" s="72"/>
      <c r="S67" s="72"/>
      <c r="T67" s="72"/>
      <c r="U67" s="72"/>
      <c r="V67" s="87">
        <f t="shared" si="6"/>
        <v>0</v>
      </c>
    </row>
    <row r="68" spans="2:22" s="4" customFormat="1" ht="35.1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1"/>
        <v>0</v>
      </c>
      <c r="R68" s="74"/>
      <c r="S68" s="74"/>
      <c r="T68" s="74"/>
      <c r="U68" s="74"/>
      <c r="V68" s="87">
        <f t="shared" si="6"/>
        <v>0</v>
      </c>
    </row>
    <row r="69" spans="2:22" s="4" customFormat="1" ht="35.1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1"/>
        <v>0</v>
      </c>
      <c r="R69" s="74"/>
      <c r="S69" s="74"/>
      <c r="T69" s="74"/>
      <c r="U69" s="74"/>
      <c r="V69" s="87">
        <f t="shared" si="6"/>
        <v>0</v>
      </c>
    </row>
    <row r="70" spans="2:22" s="4" customFormat="1" ht="35.1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1"/>
        <v>0</v>
      </c>
      <c r="R70" s="72">
        <f>SUM(R71:R73)</f>
        <v>0</v>
      </c>
      <c r="S70" s="72">
        <f>SUM(S71:S73)</f>
        <v>0</v>
      </c>
      <c r="T70" s="72">
        <f>SUM(T71:T73)</f>
        <v>0</v>
      </c>
      <c r="U70" s="72">
        <f>SUM(U71:U73)</f>
        <v>0</v>
      </c>
      <c r="V70" s="87">
        <f t="shared" si="6"/>
        <v>0</v>
      </c>
    </row>
    <row r="71" spans="2:22" s="4" customFormat="1" ht="35.1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1"/>
        <v>0</v>
      </c>
      <c r="R71" s="74"/>
      <c r="S71" s="74"/>
      <c r="T71" s="74"/>
      <c r="U71" s="74"/>
      <c r="V71" s="87">
        <f t="shared" si="6"/>
        <v>0</v>
      </c>
    </row>
    <row r="72" spans="2:22" s="4" customFormat="1" ht="35.1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1"/>
        <v>0</v>
      </c>
      <c r="R72" s="74"/>
      <c r="S72" s="74"/>
      <c r="T72" s="74"/>
      <c r="U72" s="74"/>
      <c r="V72" s="87">
        <f t="shared" si="6"/>
        <v>0</v>
      </c>
    </row>
    <row r="73" spans="2:22" s="4" customFormat="1" ht="35.1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1"/>
        <v>0</v>
      </c>
      <c r="R73" s="74"/>
      <c r="S73" s="74"/>
      <c r="T73" s="74"/>
      <c r="U73" s="74"/>
      <c r="V73" s="87">
        <f t="shared" si="6"/>
        <v>0</v>
      </c>
    </row>
    <row r="74" spans="2:22" s="4" customFormat="1" ht="35.1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80"/>
      <c r="T74" s="80"/>
      <c r="U74" s="80"/>
      <c r="V74" s="87">
        <f t="shared" si="6"/>
        <v>0</v>
      </c>
    </row>
    <row r="75" spans="2:22" s="4" customFormat="1" ht="35.1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1"/>
        <v>0</v>
      </c>
      <c r="R75" s="80"/>
      <c r="S75" s="80"/>
      <c r="T75" s="80"/>
      <c r="U75" s="80"/>
      <c r="V75" s="87">
        <f t="shared" si="6"/>
        <v>0</v>
      </c>
    </row>
    <row r="76" spans="2:22" s="4" customFormat="1" ht="35.1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1"/>
        <v>0</v>
      </c>
      <c r="R76" s="81"/>
      <c r="S76" s="81"/>
      <c r="T76" s="81"/>
      <c r="U76" s="81"/>
      <c r="V76" s="87">
        <f t="shared" si="6"/>
        <v>0</v>
      </c>
    </row>
    <row r="77" spans="2:22" s="4" customFormat="1" ht="35.1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1"/>
        <v>0</v>
      </c>
      <c r="R77" s="81"/>
      <c r="S77" s="81"/>
      <c r="T77" s="81"/>
      <c r="U77" s="81"/>
      <c r="V77" s="87">
        <f t="shared" si="6"/>
        <v>0</v>
      </c>
    </row>
    <row r="78" spans="2:22" s="4" customFormat="1" ht="35.1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1"/>
        <v>0</v>
      </c>
      <c r="R78" s="80"/>
      <c r="S78" s="80"/>
      <c r="T78" s="80"/>
      <c r="U78" s="80"/>
      <c r="V78" s="87">
        <f t="shared" si="6"/>
        <v>0</v>
      </c>
    </row>
    <row r="79" spans="2:22" s="4" customFormat="1" ht="35.1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1"/>
        <v>0</v>
      </c>
      <c r="R79" s="81"/>
      <c r="S79" s="81"/>
      <c r="T79" s="81"/>
      <c r="U79" s="81"/>
      <c r="V79" s="87">
        <f t="shared" si="6"/>
        <v>0</v>
      </c>
    </row>
    <row r="80" spans="2:22" s="4" customFormat="1" ht="35.1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1"/>
        <v>0</v>
      </c>
      <c r="R80" s="81"/>
      <c r="S80" s="81"/>
      <c r="T80" s="81"/>
      <c r="U80" s="81"/>
      <c r="V80" s="87">
        <f t="shared" si="6"/>
        <v>0</v>
      </c>
    </row>
    <row r="81" spans="2:22" s="4" customFormat="1" ht="35.1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0"/>
      <c r="T81" s="80"/>
      <c r="U81" s="80"/>
      <c r="V81" s="87">
        <f t="shared" si="6"/>
        <v>0</v>
      </c>
    </row>
    <row r="82" spans="2:22" s="4" customFormat="1" ht="35.1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1"/>
      <c r="T82" s="81"/>
      <c r="U82" s="81"/>
      <c r="V82" s="87">
        <f t="shared" si="6"/>
        <v>0</v>
      </c>
    </row>
    <row r="83" spans="2:22" s="4" customFormat="1" ht="35.1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0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>+R10+R16+R26+R36+R44+R52+R62+R67+R70</f>
        <v>59347772.679999992</v>
      </c>
      <c r="S83" s="83">
        <f>+S10+S16+S26+S36+S44+S52+S62+S67+S70</f>
        <v>71310108.339999989</v>
      </c>
      <c r="T83" s="83">
        <f>+T10+T16+T26+T36+T44+T52+T62+T67+T70</f>
        <v>325941464.73000002</v>
      </c>
      <c r="U83" s="83">
        <f>+U10+U16+U26+U36+U44+U52+U62+U67+U70</f>
        <v>322059301.44999999</v>
      </c>
      <c r="V83" s="83">
        <f t="shared" ref="V83" si="7">+V62+V52+V26+V16+V10</f>
        <v>778658647.20000005</v>
      </c>
    </row>
    <row r="84" spans="2:22" ht="18.75" x14ac:dyDescent="0.3">
      <c r="B84" s="41" t="s">
        <v>113</v>
      </c>
      <c r="C84" s="89"/>
      <c r="J84" s="49"/>
    </row>
    <row r="85" spans="2:22" ht="18.75" x14ac:dyDescent="0.25">
      <c r="B85" s="42" t="s">
        <v>114</v>
      </c>
      <c r="C85" s="39"/>
      <c r="J85" s="39"/>
      <c r="M85" s="51"/>
      <c r="U85" s="39"/>
    </row>
    <row r="86" spans="2:22" ht="37.5" x14ac:dyDescent="0.25">
      <c r="B86" s="42" t="s">
        <v>115</v>
      </c>
    </row>
    <row r="87" spans="2:22" ht="18.75" x14ac:dyDescent="0.25">
      <c r="B87" s="42" t="s">
        <v>116</v>
      </c>
    </row>
    <row r="88" spans="2:22" ht="18.75" x14ac:dyDescent="0.25">
      <c r="B88" s="42" t="s">
        <v>117</v>
      </c>
    </row>
    <row r="89" spans="2:22" ht="18.75" x14ac:dyDescent="0.25">
      <c r="B89" s="42" t="s">
        <v>118</v>
      </c>
    </row>
    <row r="90" spans="2:22" ht="18.75" x14ac:dyDescent="0.25">
      <c r="B90" s="42" t="s">
        <v>119</v>
      </c>
    </row>
    <row r="91" spans="2:22" ht="18.75" x14ac:dyDescent="0.25">
      <c r="B91" s="42"/>
    </row>
    <row r="92" spans="2:22" ht="18.75" x14ac:dyDescent="0.3">
      <c r="B92" s="41" t="s">
        <v>113</v>
      </c>
      <c r="C92" s="125"/>
    </row>
    <row r="93" spans="2:22" ht="18.75" x14ac:dyDescent="0.3">
      <c r="B93" s="42" t="s">
        <v>149</v>
      </c>
      <c r="C93" s="125"/>
    </row>
    <row r="94" spans="2:22" ht="18.75" x14ac:dyDescent="0.25">
      <c r="B94" s="126" t="s">
        <v>153</v>
      </c>
      <c r="C94" s="126"/>
    </row>
    <row r="95" spans="2:22" ht="18.75" x14ac:dyDescent="0.25">
      <c r="B95" s="126" t="s">
        <v>154</v>
      </c>
      <c r="C95" s="126"/>
    </row>
    <row r="96" spans="2:22" ht="18.75" x14ac:dyDescent="0.3">
      <c r="B96" s="42" t="s">
        <v>150</v>
      </c>
      <c r="C96" s="125"/>
    </row>
    <row r="97" spans="1:22" ht="18.75" x14ac:dyDescent="0.25">
      <c r="B97" s="126" t="s">
        <v>155</v>
      </c>
      <c r="C97" s="126"/>
    </row>
    <row r="98" spans="1:22" ht="18.75" x14ac:dyDescent="0.25">
      <c r="B98" s="127" t="s">
        <v>151</v>
      </c>
      <c r="C98" s="127"/>
    </row>
    <row r="99" spans="1:22" ht="37.5" x14ac:dyDescent="0.3">
      <c r="B99" s="42" t="s">
        <v>152</v>
      </c>
      <c r="C99" s="125"/>
    </row>
    <row r="100" spans="1:22" ht="18.75" x14ac:dyDescent="0.25">
      <c r="B100" s="42"/>
    </row>
    <row r="101" spans="1:22" ht="18.75" x14ac:dyDescent="0.25">
      <c r="B101" s="42"/>
    </row>
    <row r="102" spans="1:22" ht="18.75" x14ac:dyDescent="0.25">
      <c r="B102" s="42"/>
    </row>
    <row r="103" spans="1:22" ht="18.75" x14ac:dyDescent="0.25">
      <c r="B103" s="42"/>
    </row>
    <row r="104" spans="1:22" ht="18.75" x14ac:dyDescent="0.25">
      <c r="B104" s="42"/>
    </row>
    <row r="105" spans="1:22" ht="18.75" x14ac:dyDescent="0.25">
      <c r="B105" s="42"/>
    </row>
    <row r="106" spans="1:22" x14ac:dyDescent="0.25">
      <c r="B106" s="84"/>
    </row>
    <row r="107" spans="1:22" x14ac:dyDescent="0.25">
      <c r="B107" s="84"/>
    </row>
    <row r="108" spans="1:22" ht="37.5" customHeight="1" x14ac:dyDescent="0.35">
      <c r="B108" s="44" t="s">
        <v>124</v>
      </c>
      <c r="C108" s="27"/>
      <c r="D108" s="92" t="s">
        <v>147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</row>
    <row r="109" spans="1:22" ht="23.25" customHeight="1" x14ac:dyDescent="0.3">
      <c r="B109" s="85" t="s">
        <v>145</v>
      </c>
      <c r="C109" s="90"/>
      <c r="D109" s="115" t="s">
        <v>126</v>
      </c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</row>
    <row r="112" spans="1:22" ht="33.75" customHeight="1" x14ac:dyDescent="0.35">
      <c r="A112" s="1" t="s">
        <v>96</v>
      </c>
    </row>
    <row r="113" spans="2:22" ht="23.25" customHeight="1" x14ac:dyDescent="0.35">
      <c r="B113" s="93" t="s">
        <v>148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</row>
    <row r="114" spans="2:22" ht="18.75" x14ac:dyDescent="0.3">
      <c r="B114" s="115" t="s">
        <v>146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</row>
    <row r="115" spans="2:22" ht="23.25" x14ac:dyDescent="0.35">
      <c r="B115" s="93"/>
      <c r="C115" s="93"/>
      <c r="D115" s="93"/>
    </row>
    <row r="116" spans="2:22" ht="23.25" x14ac:dyDescent="0.25">
      <c r="B116" s="21" t="s">
        <v>97</v>
      </c>
      <c r="C116" s="21"/>
      <c r="D116" s="21"/>
    </row>
    <row r="117" spans="2:22" ht="21" customHeight="1" x14ac:dyDescent="0.35">
      <c r="B117" s="20" t="s">
        <v>98</v>
      </c>
      <c r="C117" s="20"/>
    </row>
    <row r="118" spans="2:22" ht="21" x14ac:dyDescent="0.35">
      <c r="B118" s="94"/>
      <c r="C118" s="94"/>
      <c r="D118" s="94"/>
    </row>
  </sheetData>
  <mergeCells count="20">
    <mergeCell ref="B94:C94"/>
    <mergeCell ref="B95:C95"/>
    <mergeCell ref="B97:C97"/>
    <mergeCell ref="B98:C98"/>
    <mergeCell ref="B118:D118"/>
    <mergeCell ref="B7:B8"/>
    <mergeCell ref="C7:C8"/>
    <mergeCell ref="D7:D8"/>
    <mergeCell ref="B1:V1"/>
    <mergeCell ref="B2:V2"/>
    <mergeCell ref="B3:V3"/>
    <mergeCell ref="B4:V4"/>
    <mergeCell ref="B5:V5"/>
    <mergeCell ref="B114:V114"/>
    <mergeCell ref="B113:V113"/>
    <mergeCell ref="D108:V108"/>
    <mergeCell ref="D109:V109"/>
    <mergeCell ref="E7:Q7"/>
    <mergeCell ref="B115:D115"/>
    <mergeCell ref="R7:U7"/>
  </mergeCells>
  <pageMargins left="0.62992125984251968" right="0.31496062992125984" top="0.63" bottom="0.41" header="0.66" footer="0.31496062992125984"/>
  <pageSetup scale="38" fitToHeight="0" orientation="portrait" r:id="rId1"/>
  <rowBreaks count="1" manualBreakCount="1">
    <brk id="54" min="1" max="2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21" t="s">
        <v>1</v>
      </c>
      <c r="B1" s="121"/>
      <c r="C1" s="121"/>
      <c r="D1" s="121"/>
      <c r="E1" s="36"/>
      <c r="F1" s="36"/>
    </row>
    <row r="2" spans="1:7" ht="15.75" x14ac:dyDescent="0.25">
      <c r="A2" s="122" t="s">
        <v>130</v>
      </c>
      <c r="B2" s="122"/>
      <c r="C2" s="122"/>
      <c r="D2" s="122"/>
      <c r="E2" s="52"/>
      <c r="F2" s="52"/>
    </row>
    <row r="3" spans="1:7" x14ac:dyDescent="0.25">
      <c r="A3" s="123" t="s">
        <v>131</v>
      </c>
      <c r="B3" s="123"/>
      <c r="C3" s="123"/>
      <c r="D3" s="123"/>
    </row>
    <row r="6" spans="1:7" ht="15" customHeight="1" x14ac:dyDescent="0.25">
      <c r="A6" s="124" t="s">
        <v>4</v>
      </c>
      <c r="B6" s="119" t="s">
        <v>132</v>
      </c>
      <c r="C6" s="119" t="s">
        <v>133</v>
      </c>
      <c r="D6" s="119" t="s">
        <v>134</v>
      </c>
      <c r="G6" s="104" t="s">
        <v>129</v>
      </c>
    </row>
    <row r="7" spans="1:7" ht="41.25" customHeight="1" x14ac:dyDescent="0.25">
      <c r="A7" s="124"/>
      <c r="B7" s="120"/>
      <c r="C7" s="120"/>
      <c r="D7" s="120"/>
      <c r="G7" s="105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5" t="s">
        <v>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</row>
    <row r="2" spans="2:18" ht="21" customHeight="1" x14ac:dyDescent="0.3">
      <c r="B2" s="97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36"/>
    </row>
    <row r="3" spans="2:18" ht="18.75" x14ac:dyDescent="0.3">
      <c r="B3" s="99">
        <v>2022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37"/>
    </row>
    <row r="4" spans="2:18" ht="15.75" customHeight="1" x14ac:dyDescent="0.3">
      <c r="B4" s="101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03" t="s">
        <v>4</v>
      </c>
      <c r="C7" s="104" t="s">
        <v>5</v>
      </c>
      <c r="D7" s="104" t="s">
        <v>6</v>
      </c>
      <c r="E7" s="107" t="s">
        <v>7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9"/>
    </row>
    <row r="8" spans="2:18" ht="30" customHeight="1" x14ac:dyDescent="0.35">
      <c r="B8" s="103"/>
      <c r="C8" s="105"/>
      <c r="D8" s="105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92" t="s">
        <v>99</v>
      </c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</row>
    <row r="98" spans="1:17" ht="23.25" x14ac:dyDescent="0.35">
      <c r="B98" s="28" t="s">
        <v>101</v>
      </c>
      <c r="C98" s="106" t="s">
        <v>103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</row>
    <row r="99" spans="1:17" ht="23.25" x14ac:dyDescent="0.35">
      <c r="B99" s="20"/>
      <c r="C99" s="20"/>
      <c r="D99" s="20"/>
    </row>
    <row r="100" spans="1:17" ht="23.25" x14ac:dyDescent="0.35">
      <c r="B100" s="93"/>
      <c r="C100" s="93"/>
      <c r="D100" s="93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4"/>
      <c r="C103" s="94"/>
      <c r="D103" s="94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abril 2025</vt:lpstr>
      <vt:lpstr>2023 presupuesto</vt:lpstr>
      <vt:lpstr>MARZO</vt:lpstr>
      <vt:lpstr>Hoja1</vt:lpstr>
      <vt:lpstr>'2023 presupuesto'!Área_de_impresión</vt:lpstr>
      <vt:lpstr>'Ejecucion Mensual abril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abril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2025-05-08T19:46:16Z</dcterms:modified>
</cp:coreProperties>
</file>