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ethania.espinal\Desktop\"/>
    </mc:Choice>
  </mc:AlternateContent>
  <xr:revisionPtr revIDLastSave="0" documentId="8_{4F80436E-9118-412C-8530-D218A751DC5F}" xr6:coauthVersionLast="47" xr6:coauthVersionMax="47" xr10:uidLastSave="{00000000-0000-0000-0000-000000000000}"/>
  <bookViews>
    <workbookView xWindow="-120" yWindow="-120" windowWidth="29040" windowHeight="15720" xr2:uid="{1AB53405-2E8A-48A7-8A9D-285271574A98}"/>
  </bookViews>
  <sheets>
    <sheet name="BALANC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1" l="1"/>
  <c r="B34" i="1"/>
  <c r="B30" i="1"/>
  <c r="B35" i="1" s="1"/>
  <c r="B40" i="1" s="1"/>
  <c r="G22" i="1"/>
  <c r="G23" i="1" s="1"/>
  <c r="J18" i="1"/>
  <c r="H18" i="1"/>
  <c r="B18" i="1"/>
  <c r="B22" i="1" s="1"/>
  <c r="B23" i="1" s="1"/>
  <c r="B41" i="1" s="1"/>
  <c r="B15" i="1"/>
</calcChain>
</file>

<file path=xl/sharedStrings.xml><?xml version="1.0" encoding="utf-8"?>
<sst xmlns="http://schemas.openxmlformats.org/spreadsheetml/2006/main" count="54" uniqueCount="53">
  <si>
    <t>MINISTERIO DE RELACIONES EXTERIORES</t>
  </si>
  <si>
    <t>DIRECCIÓN GENERAL DE PASAPORTES</t>
  </si>
  <si>
    <t>DEPARTAMENTO FINANCIERO</t>
  </si>
  <si>
    <t>Balance General</t>
  </si>
  <si>
    <t>Al 31 de Agosto del 2025</t>
  </si>
  <si>
    <t>(Valores en RD$)</t>
  </si>
  <si>
    <t>ACTIVOS</t>
  </si>
  <si>
    <t>Activos Corrientes</t>
  </si>
  <si>
    <t>Disponibilidad en caja y bancos</t>
  </si>
  <si>
    <t>Inventarios</t>
  </si>
  <si>
    <t>Pagos anticipados</t>
  </si>
  <si>
    <t>Bienes de uso neto</t>
  </si>
  <si>
    <t>BIENES EN USO</t>
  </si>
  <si>
    <t>TOTAL ACTIVOS CORRIENTES</t>
  </si>
  <si>
    <t>COMBUSTIBLE</t>
  </si>
  <si>
    <t>LIBRETAS</t>
  </si>
  <si>
    <t>ACTIVOS NO CORRIENTES</t>
  </si>
  <si>
    <t>Propiedad Planta y Equipo</t>
  </si>
  <si>
    <t xml:space="preserve">Depreciación Propiedad Planta y Equipo </t>
  </si>
  <si>
    <t>Bienes Intangibles</t>
  </si>
  <si>
    <t>CAJA Y BANCO</t>
  </si>
  <si>
    <t>Depreciación bienes intangibles</t>
  </si>
  <si>
    <t>CAJA CHICA</t>
  </si>
  <si>
    <t>TOTAL ACTIVOS NO CORRIENTES</t>
  </si>
  <si>
    <t>DISPONIBILIDAD BANCARIA</t>
  </si>
  <si>
    <t>TOTAL DE ACTIVOS</t>
  </si>
  <si>
    <t>PASIVOS</t>
  </si>
  <si>
    <t>Pasivos Corrientes</t>
  </si>
  <si>
    <t>Retenciones por pagar</t>
  </si>
  <si>
    <t>Cuentas por pagar a corto plazo</t>
  </si>
  <si>
    <t>Otros pasivos corrientes</t>
  </si>
  <si>
    <t>TOTAL PASIVOS CORRIENTES</t>
  </si>
  <si>
    <t>Pasivos a largo plazo</t>
  </si>
  <si>
    <t>Cuentas por pagar a larzo plazo</t>
  </si>
  <si>
    <t>TOTAL PASIVOS A LARGO PLAZO</t>
  </si>
  <si>
    <t>TOTAL PASIVOS</t>
  </si>
  <si>
    <t>ACTIVOS NETOS/PATRIMONIO</t>
  </si>
  <si>
    <t xml:space="preserve">Activos netos/Patrimonio </t>
  </si>
  <si>
    <t>TOTAL PATRIMONIO NETO</t>
  </si>
  <si>
    <t>TOTAL PASIVO Y PATRIMONIO</t>
  </si>
  <si>
    <t>Preparado por:</t>
  </si>
  <si>
    <t>Aprobado por:</t>
  </si>
  <si>
    <t>___________________________________</t>
  </si>
  <si>
    <t xml:space="preserve">Lic. Anabelle Contreras </t>
  </si>
  <si>
    <t>Lic. Dagoberto Ovalles Mordan</t>
  </si>
  <si>
    <t xml:space="preserve">Tecnico De Contabilidad en Representacion de </t>
  </si>
  <si>
    <t>Encargado Departamento Financiero</t>
  </si>
  <si>
    <t>Lic. Dayrobi Ozoria Medina</t>
  </si>
  <si>
    <t>Encargada Division Contabilidad</t>
  </si>
  <si>
    <t>Autorizado por:</t>
  </si>
  <si>
    <t>_____________________________________</t>
  </si>
  <si>
    <t>Lic. Victor Ismael Vasquez Ignacio</t>
  </si>
  <si>
    <t>Director Administrativo y 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</si>
</sst>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" fontId="0" fillId="0" borderId="0" xfId="0" applyNumberFormat="1"/>
    <xf numFmtId="0" fontId="2" fillId="2" borderId="0" xfId="0" applyFont="1" applyFill="1"/>
    <xf numFmtId="0" fontId="0" fillId="2" borderId="0" xfId="0" applyFill="1"/>
    <xf numFmtId="0" fontId="2" fillId="0" borderId="0" xfId="0" applyFont="1"/>
    <xf numFmtId="43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4" fontId="2" fillId="0" borderId="2" xfId="0" applyNumberFormat="1" applyFont="1" applyBorder="1"/>
    <xf numFmtId="43" fontId="0" fillId="0" borderId="0" xfId="0" applyNumberForma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left"/>
    </xf>
    <xf numFmtId="164" fontId="0" fillId="0" borderId="0" xfId="1" applyFont="1" applyFill="1" applyAlignment="1">
      <alignment horizontal="center"/>
    </xf>
    <xf numFmtId="43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3" fontId="2" fillId="2" borderId="3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43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4" fontId="0" fillId="0" borderId="0" xfId="0" applyNumberFormat="1" applyAlignment="1">
      <alignment horizontal="right"/>
    </xf>
    <xf numFmtId="43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219075</xdr:rowOff>
    </xdr:from>
    <xdr:to>
      <xdr:col>0</xdr:col>
      <xdr:colOff>1318290</xdr:colOff>
      <xdr:row>6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CF5D44-05DF-41F6-9A83-1D71F8EAB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219075"/>
          <a:ext cx="1070639" cy="11239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RV-DATOS\Docs\dayrobi.ozoria\Desktop\ESTADOS%20FINANCIEROS%202024\ESTADOS%20FINANCIERO.%202024.xlsx" TargetMode="External"/><Relationship Id="rId1" Type="http://schemas.openxmlformats.org/officeDocument/2006/relationships/externalLinkPath" Target="file:///\\SRV-DATOS\Docs\dayrobi.ozoria\Desktop\ESTADOS%20FINANCIEROS%202024\ESTADOS%20FINANCIERO.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LANCE ENERO"/>
      <sheetName val="BALANCE FEBRERO"/>
      <sheetName val="BALANCE MARZO"/>
      <sheetName val="BALANCE ABRIL"/>
      <sheetName val="BALANCE MAYO"/>
      <sheetName val="BALANCE JUNIO"/>
      <sheetName val="BALANCE JULIO"/>
      <sheetName val="BALANCE AGOSTO"/>
      <sheetName val="BALANCE SEPTIEMBRE"/>
      <sheetName val="BALANCE OCTUBRE"/>
      <sheetName val="BALANCE NOVIEMBRE"/>
      <sheetName val="BALANCE DICIEMBRE "/>
      <sheetName val="RESULTADOS ENERO"/>
      <sheetName val="RESULTADOS FEBRERO"/>
      <sheetName val="RESULTADOS MARZO"/>
      <sheetName val="RESULTADOS ABRIL"/>
      <sheetName val="RESULTADOS MAYO"/>
      <sheetName val="RESULTADOS JUNIO"/>
      <sheetName val="RESULTADOS JULIO"/>
      <sheetName val="RESULTADOS AGOSTO"/>
      <sheetName val="RESULTADOS SEPTIEMBRE"/>
      <sheetName val="RESULTADOS OCTUBRE"/>
      <sheetName val="RESULTADOS NOVIEMBRE"/>
      <sheetName val="RESULTADOS DICIEMBRE"/>
      <sheetName val="RESULTADOS 2024"/>
      <sheetName val="AJUSTES"/>
      <sheetName val="AMORTIZACION DE SEGUROS NOVIEMB"/>
      <sheetName val="AMORTIZACION DE SEGUROS DICIEMB"/>
      <sheetName val="LIBRETAS AL CIERRE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8">
          <cell r="F8" t="str">
            <v>TOTAL RD$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240AA-B974-48F3-9128-9E8461566570}">
  <dimension ref="A1:L55"/>
  <sheetViews>
    <sheetView tabSelected="1" workbookViewId="0">
      <selection activeCell="V34" sqref="V34"/>
    </sheetView>
  </sheetViews>
  <sheetFormatPr baseColWidth="10" defaultRowHeight="15" x14ac:dyDescent="0.25"/>
  <cols>
    <col min="1" max="1" width="48" customWidth="1"/>
    <col min="2" max="2" width="5.5703125" customWidth="1"/>
    <col min="3" max="3" width="21.42578125" customWidth="1"/>
    <col min="5" max="5" width="0" hidden="1" customWidth="1"/>
    <col min="6" max="6" width="32.7109375" hidden="1" customWidth="1"/>
    <col min="7" max="7" width="18.28515625" hidden="1" customWidth="1"/>
    <col min="8" max="9" width="0" hidden="1" customWidth="1"/>
    <col min="10" max="10" width="26.140625" hidden="1" customWidth="1"/>
    <col min="11" max="16" width="0" hidden="1" customWidth="1"/>
  </cols>
  <sheetData>
    <row r="1" spans="1:12" ht="18.75" x14ac:dyDescent="0.3">
      <c r="A1" s="33" t="s">
        <v>0</v>
      </c>
      <c r="B1" s="33"/>
      <c r="C1" s="33"/>
      <c r="D1" s="33"/>
      <c r="E1" s="1"/>
      <c r="F1" s="2"/>
    </row>
    <row r="2" spans="1:12" ht="15.75" x14ac:dyDescent="0.25">
      <c r="A2" s="34" t="s">
        <v>1</v>
      </c>
      <c r="B2" s="34"/>
      <c r="C2" s="34"/>
      <c r="D2" s="34"/>
      <c r="E2" s="3"/>
      <c r="F2" s="4"/>
    </row>
    <row r="3" spans="1:12" ht="15.75" x14ac:dyDescent="0.25">
      <c r="A3" s="34" t="s">
        <v>2</v>
      </c>
      <c r="B3" s="34"/>
      <c r="C3" s="34"/>
      <c r="D3" s="34"/>
      <c r="E3" s="3"/>
      <c r="F3" s="4"/>
    </row>
    <row r="4" spans="1:12" x14ac:dyDescent="0.25">
      <c r="A4" s="17" t="s">
        <v>3</v>
      </c>
      <c r="B4" s="17"/>
      <c r="C4" s="17"/>
      <c r="D4" s="17"/>
      <c r="E4" s="5"/>
    </row>
    <row r="5" spans="1:12" x14ac:dyDescent="0.25">
      <c r="A5" s="17" t="s">
        <v>4</v>
      </c>
      <c r="B5" s="17"/>
      <c r="C5" s="17"/>
      <c r="D5" s="17"/>
      <c r="E5" s="5"/>
    </row>
    <row r="6" spans="1:12" x14ac:dyDescent="0.25">
      <c r="A6" s="17" t="s">
        <v>5</v>
      </c>
      <c r="B6" s="17"/>
      <c r="C6" s="17"/>
      <c r="D6" s="17"/>
      <c r="E6" s="5"/>
    </row>
    <row r="7" spans="1:12" x14ac:dyDescent="0.25">
      <c r="A7" s="17"/>
      <c r="B7" s="17"/>
      <c r="C7" s="17"/>
    </row>
    <row r="8" spans="1:12" x14ac:dyDescent="0.25">
      <c r="B8" s="18"/>
      <c r="C8" s="18"/>
      <c r="F8" s="7"/>
    </row>
    <row r="9" spans="1:12" x14ac:dyDescent="0.25">
      <c r="A9" s="8" t="s">
        <v>6</v>
      </c>
      <c r="B9" s="9"/>
      <c r="C9" s="9"/>
    </row>
    <row r="10" spans="1:12" x14ac:dyDescent="0.25">
      <c r="A10" s="10" t="s">
        <v>7</v>
      </c>
      <c r="B10" s="17"/>
      <c r="C10" s="17"/>
    </row>
    <row r="11" spans="1:12" x14ac:dyDescent="0.25">
      <c r="A11" t="s">
        <v>8</v>
      </c>
      <c r="B11" s="30">
        <v>12582819.59</v>
      </c>
      <c r="C11" s="17"/>
      <c r="F11" s="7"/>
    </row>
    <row r="12" spans="1:12" x14ac:dyDescent="0.25">
      <c r="A12" t="s">
        <v>9</v>
      </c>
      <c r="B12" s="30">
        <v>20338322.969999999</v>
      </c>
      <c r="C12" s="30"/>
    </row>
    <row r="13" spans="1:12" x14ac:dyDescent="0.25">
      <c r="A13" t="s">
        <v>10</v>
      </c>
      <c r="B13" s="30">
        <v>799755.62</v>
      </c>
      <c r="C13" s="30"/>
    </row>
    <row r="14" spans="1:12" x14ac:dyDescent="0.25">
      <c r="A14" t="s">
        <v>11</v>
      </c>
      <c r="B14" s="30">
        <v>464877303.56</v>
      </c>
      <c r="C14" s="30"/>
      <c r="I14" s="18" t="s">
        <v>12</v>
      </c>
      <c r="J14" s="18"/>
    </row>
    <row r="15" spans="1:12" x14ac:dyDescent="0.25">
      <c r="A15" s="8" t="s">
        <v>13</v>
      </c>
      <c r="B15" s="21">
        <f>SUM(B11:C14)</f>
        <v>498598201.74000001</v>
      </c>
      <c r="C15" s="22"/>
      <c r="H15" s="18" t="s">
        <v>14</v>
      </c>
      <c r="I15" s="18"/>
      <c r="J15" s="7">
        <v>1420100</v>
      </c>
    </row>
    <row r="16" spans="1:12" x14ac:dyDescent="0.25">
      <c r="B16" s="17"/>
      <c r="C16" s="17"/>
      <c r="H16" s="18" t="s">
        <v>15</v>
      </c>
      <c r="I16" s="18"/>
      <c r="J16" s="7">
        <v>464108726.39999998</v>
      </c>
      <c r="K16" s="17"/>
      <c r="L16" s="17"/>
    </row>
    <row r="17" spans="1:10" x14ac:dyDescent="0.25">
      <c r="A17" s="8" t="s">
        <v>16</v>
      </c>
      <c r="B17" s="31"/>
      <c r="C17" s="31"/>
      <c r="H17" s="17"/>
      <c r="I17" s="17"/>
      <c r="J17" s="7"/>
    </row>
    <row r="18" spans="1:10" ht="15.75" thickBot="1" x14ac:dyDescent="0.3">
      <c r="A18" t="s">
        <v>17</v>
      </c>
      <c r="B18" s="30">
        <f>58242180+8857820+220335000+418158008.66</f>
        <v>705593008.66000009</v>
      </c>
      <c r="C18" s="17"/>
      <c r="D18" s="12"/>
      <c r="E18" s="12"/>
      <c r="F18" s="12"/>
      <c r="H18" s="32" t="str">
        <f>+[1]Hoja2!F8</f>
        <v>TOTAL RD$</v>
      </c>
      <c r="I18" s="32"/>
      <c r="J18" s="13">
        <f>+J15+J16</f>
        <v>465528826.39999998</v>
      </c>
    </row>
    <row r="19" spans="1:10" ht="15.75" thickTop="1" x14ac:dyDescent="0.25">
      <c r="A19" t="s">
        <v>18</v>
      </c>
      <c r="B19" s="30">
        <v>-309458586.10000002</v>
      </c>
      <c r="C19" s="17"/>
      <c r="D19" s="12"/>
      <c r="E19" s="12"/>
      <c r="F19" s="12"/>
    </row>
    <row r="20" spans="1:10" x14ac:dyDescent="0.25">
      <c r="A20" t="s">
        <v>19</v>
      </c>
      <c r="B20" s="30">
        <v>74865059.700000003</v>
      </c>
      <c r="C20" s="17"/>
      <c r="D20" s="12"/>
      <c r="E20" s="12"/>
      <c r="F20" s="18" t="s">
        <v>20</v>
      </c>
      <c r="G20" s="18"/>
    </row>
    <row r="21" spans="1:10" x14ac:dyDescent="0.25">
      <c r="A21" t="s">
        <v>21</v>
      </c>
      <c r="B21" s="30">
        <v>-67481681.159999996</v>
      </c>
      <c r="C21" s="17"/>
      <c r="D21" s="12"/>
      <c r="E21" s="12"/>
      <c r="F21" s="10" t="s">
        <v>22</v>
      </c>
      <c r="G21" s="7">
        <v>198000</v>
      </c>
    </row>
    <row r="22" spans="1:10" x14ac:dyDescent="0.25">
      <c r="A22" s="8" t="s">
        <v>23</v>
      </c>
      <c r="B22" s="21">
        <f>SUM(B18:C21)</f>
        <v>403517801.10000002</v>
      </c>
      <c r="C22" s="22"/>
      <c r="F22" s="10" t="s">
        <v>24</v>
      </c>
      <c r="G22" s="7">
        <f>5840171.01+1032899.32+3534950.69+2186167.5</f>
        <v>12594188.52</v>
      </c>
    </row>
    <row r="23" spans="1:10" ht="15.75" thickBot="1" x14ac:dyDescent="0.3">
      <c r="A23" s="8" t="s">
        <v>25</v>
      </c>
      <c r="B23" s="28">
        <f>+B15+B22</f>
        <v>902116002.84000003</v>
      </c>
      <c r="C23" s="29"/>
      <c r="G23" s="13">
        <f>+G21+G22</f>
        <v>12792188.52</v>
      </c>
    </row>
    <row r="24" spans="1:10" ht="15.75" thickTop="1" x14ac:dyDescent="0.25">
      <c r="B24" s="17"/>
      <c r="C24" s="17"/>
      <c r="F24" s="7"/>
    </row>
    <row r="25" spans="1:10" x14ac:dyDescent="0.25">
      <c r="A25" s="19" t="s">
        <v>26</v>
      </c>
      <c r="B25" s="19"/>
      <c r="C25" s="19"/>
      <c r="F25" s="7"/>
    </row>
    <row r="26" spans="1:10" x14ac:dyDescent="0.25">
      <c r="A26" s="10" t="s">
        <v>27</v>
      </c>
      <c r="B26" s="17"/>
      <c r="C26" s="17"/>
    </row>
    <row r="27" spans="1:10" x14ac:dyDescent="0.25">
      <c r="A27" t="s">
        <v>28</v>
      </c>
      <c r="B27" s="20">
        <v>8342.56</v>
      </c>
      <c r="C27" s="20"/>
    </row>
    <row r="28" spans="1:10" x14ac:dyDescent="0.25">
      <c r="A28" t="s">
        <v>29</v>
      </c>
      <c r="B28" s="27">
        <v>46409380.280000001</v>
      </c>
      <c r="C28" s="27"/>
      <c r="F28" s="7"/>
    </row>
    <row r="29" spans="1:10" x14ac:dyDescent="0.25">
      <c r="A29" t="s">
        <v>30</v>
      </c>
      <c r="B29" s="30">
        <v>1568302.34</v>
      </c>
      <c r="C29" s="17"/>
      <c r="F29" s="7"/>
    </row>
    <row r="30" spans="1:10" x14ac:dyDescent="0.25">
      <c r="A30" s="8" t="s">
        <v>31</v>
      </c>
      <c r="B30" s="21">
        <f>SUM(B27:C29)</f>
        <v>47986025.180000007</v>
      </c>
      <c r="C30" s="22"/>
      <c r="F30" s="7"/>
    </row>
    <row r="31" spans="1:10" x14ac:dyDescent="0.25">
      <c r="B31" s="17"/>
      <c r="C31" s="17"/>
      <c r="F31" s="7"/>
    </row>
    <row r="32" spans="1:10" x14ac:dyDescent="0.25">
      <c r="A32" s="10" t="s">
        <v>32</v>
      </c>
      <c r="B32" s="17"/>
      <c r="C32" s="17"/>
      <c r="F32" s="7"/>
    </row>
    <row r="33" spans="1:10" x14ac:dyDescent="0.25">
      <c r="A33" t="s">
        <v>33</v>
      </c>
      <c r="B33" s="27">
        <v>4946930.18</v>
      </c>
      <c r="C33" s="27"/>
      <c r="G33" s="7"/>
    </row>
    <row r="34" spans="1:10" x14ac:dyDescent="0.25">
      <c r="A34" s="8" t="s">
        <v>34</v>
      </c>
      <c r="B34" s="21">
        <f>+B33</f>
        <v>4946930.18</v>
      </c>
      <c r="C34" s="22"/>
      <c r="F34" s="7"/>
      <c r="G34" s="7"/>
    </row>
    <row r="35" spans="1:10" ht="15.75" thickBot="1" x14ac:dyDescent="0.3">
      <c r="A35" s="8" t="s">
        <v>35</v>
      </c>
      <c r="B35" s="28">
        <f>+B30+B34</f>
        <v>52932955.360000007</v>
      </c>
      <c r="C35" s="29"/>
      <c r="G35" s="7"/>
    </row>
    <row r="36" spans="1:10" ht="15.75" thickTop="1" x14ac:dyDescent="0.25">
      <c r="B36" s="17"/>
      <c r="C36" s="17"/>
    </row>
    <row r="37" spans="1:10" x14ac:dyDescent="0.25">
      <c r="A37" s="19" t="s">
        <v>36</v>
      </c>
      <c r="B37" s="19"/>
      <c r="C37" s="19"/>
      <c r="G37" s="7"/>
    </row>
    <row r="38" spans="1:10" x14ac:dyDescent="0.25">
      <c r="A38" t="s">
        <v>37</v>
      </c>
      <c r="B38" s="20">
        <v>849183047.48000002</v>
      </c>
      <c r="C38" s="20"/>
    </row>
    <row r="39" spans="1:10" x14ac:dyDescent="0.25">
      <c r="A39" s="8" t="s">
        <v>38</v>
      </c>
      <c r="B39" s="21">
        <f>+B38</f>
        <v>849183047.48000002</v>
      </c>
      <c r="C39" s="22"/>
    </row>
    <row r="40" spans="1:10" ht="15.75" thickBot="1" x14ac:dyDescent="0.3">
      <c r="A40" s="8" t="s">
        <v>39</v>
      </c>
      <c r="B40" s="23">
        <f>+B35+B39</f>
        <v>902116002.84000003</v>
      </c>
      <c r="C40" s="24"/>
      <c r="J40" s="7"/>
    </row>
    <row r="41" spans="1:10" ht="15.75" thickTop="1" x14ac:dyDescent="0.25">
      <c r="B41" s="25">
        <f>+B23-B40</f>
        <v>0</v>
      </c>
      <c r="C41" s="26"/>
    </row>
    <row r="42" spans="1:10" x14ac:dyDescent="0.25">
      <c r="B42" s="11"/>
      <c r="C42" s="5"/>
    </row>
    <row r="43" spans="1:10" x14ac:dyDescent="0.25">
      <c r="A43" t="s">
        <v>40</v>
      </c>
      <c r="C43" s="17" t="s">
        <v>41</v>
      </c>
      <c r="D43" s="17"/>
      <c r="E43" s="5"/>
      <c r="F43" s="14"/>
    </row>
    <row r="44" spans="1:10" x14ac:dyDescent="0.25">
      <c r="C44" s="5"/>
      <c r="D44" s="5"/>
      <c r="E44" s="5"/>
      <c r="F44" s="14"/>
    </row>
    <row r="45" spans="1:10" x14ac:dyDescent="0.25">
      <c r="A45" t="s">
        <v>42</v>
      </c>
      <c r="C45" t="s">
        <v>42</v>
      </c>
      <c r="D45" s="5"/>
      <c r="E45" s="5"/>
      <c r="F45" s="14"/>
    </row>
    <row r="46" spans="1:10" x14ac:dyDescent="0.25">
      <c r="A46" s="15" t="s">
        <v>43</v>
      </c>
      <c r="C46" s="17" t="s">
        <v>44</v>
      </c>
      <c r="D46" s="17"/>
      <c r="E46" s="5"/>
    </row>
    <row r="47" spans="1:10" x14ac:dyDescent="0.25">
      <c r="A47" t="s">
        <v>45</v>
      </c>
      <c r="C47" s="18" t="s">
        <v>46</v>
      </c>
      <c r="D47" s="18"/>
      <c r="E47" s="6"/>
      <c r="F47" s="10"/>
    </row>
    <row r="48" spans="1:10" x14ac:dyDescent="0.25">
      <c r="A48" s="15" t="s">
        <v>47</v>
      </c>
    </row>
    <row r="49" spans="1:6" x14ac:dyDescent="0.25">
      <c r="A49" s="16" t="s">
        <v>48</v>
      </c>
      <c r="C49" s="10"/>
      <c r="D49" s="10"/>
      <c r="E49" s="10"/>
      <c r="F49" s="10"/>
    </row>
    <row r="50" spans="1:6" x14ac:dyDescent="0.25">
      <c r="A50" s="16"/>
      <c r="C50" s="10"/>
      <c r="D50" s="10"/>
      <c r="E50" s="10"/>
      <c r="F50" s="10"/>
    </row>
    <row r="51" spans="1:6" x14ac:dyDescent="0.25">
      <c r="A51" t="s">
        <v>49</v>
      </c>
    </row>
    <row r="53" spans="1:6" x14ac:dyDescent="0.25">
      <c r="A53" t="s">
        <v>50</v>
      </c>
    </row>
    <row r="54" spans="1:6" x14ac:dyDescent="0.25">
      <c r="A54" t="s">
        <v>51</v>
      </c>
    </row>
    <row r="55" spans="1:6" x14ac:dyDescent="0.25">
      <c r="A55" s="10" t="s">
        <v>52</v>
      </c>
    </row>
  </sheetData>
  <mergeCells count="50">
    <mergeCell ref="B13:C13"/>
    <mergeCell ref="A1:D1"/>
    <mergeCell ref="A2:D2"/>
    <mergeCell ref="A3:D3"/>
    <mergeCell ref="A4:D4"/>
    <mergeCell ref="A5:D5"/>
    <mergeCell ref="A6:D6"/>
    <mergeCell ref="A7:C7"/>
    <mergeCell ref="B8:C8"/>
    <mergeCell ref="B10:C10"/>
    <mergeCell ref="B11:C11"/>
    <mergeCell ref="B12:C12"/>
    <mergeCell ref="B14:C14"/>
    <mergeCell ref="I14:J14"/>
    <mergeCell ref="B15:C15"/>
    <mergeCell ref="H15:I15"/>
    <mergeCell ref="B16:C16"/>
    <mergeCell ref="H16:I16"/>
    <mergeCell ref="B24:C24"/>
    <mergeCell ref="K16:L16"/>
    <mergeCell ref="B17:C17"/>
    <mergeCell ref="H17:I17"/>
    <mergeCell ref="B18:C18"/>
    <mergeCell ref="H18:I18"/>
    <mergeCell ref="B19:C19"/>
    <mergeCell ref="B20:C20"/>
    <mergeCell ref="F20:G20"/>
    <mergeCell ref="B21:C21"/>
    <mergeCell ref="B22:C22"/>
    <mergeCell ref="B23:C23"/>
    <mergeCell ref="B36:C36"/>
    <mergeCell ref="A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C46:D46"/>
    <mergeCell ref="C47:D47"/>
    <mergeCell ref="A37:C37"/>
    <mergeCell ref="B38:C38"/>
    <mergeCell ref="B39:C39"/>
    <mergeCell ref="B40:C40"/>
    <mergeCell ref="B41:C41"/>
    <mergeCell ref="C43:D4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Meran Bernys</dc:creator>
  <cp:lastModifiedBy>Bethania Espinal</cp:lastModifiedBy>
  <dcterms:created xsi:type="dcterms:W3CDTF">2025-09-19T16:22:44Z</dcterms:created>
  <dcterms:modified xsi:type="dcterms:W3CDTF">2025-09-19T16:32:39Z</dcterms:modified>
</cp:coreProperties>
</file>