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1840" windowHeight="9540" tabRatio="960"/>
  </bookViews>
  <sheets>
    <sheet name="Resumen General " sheetId="17" r:id="rId1"/>
  </sheets>
  <definedNames>
    <definedName name="_xlnm.Print_Area" localSheetId="0">'Resumen General '!$A$1:$L$58</definedName>
  </definedNames>
  <calcPr calcId="144525"/>
</workbook>
</file>

<file path=xl/calcChain.xml><?xml version="1.0" encoding="utf-8"?>
<calcChain xmlns="http://schemas.openxmlformats.org/spreadsheetml/2006/main">
  <c r="K17" i="17" l="1"/>
  <c r="E25" i="17"/>
  <c r="F24" i="17" l="1"/>
  <c r="J25" i="17"/>
  <c r="H25" i="17"/>
  <c r="C25" i="17"/>
  <c r="B25" i="17"/>
  <c r="D25" i="17"/>
  <c r="G25" i="17"/>
  <c r="F23" i="17"/>
  <c r="F22" i="17"/>
  <c r="F21" i="17"/>
  <c r="K21" i="17"/>
  <c r="L20" i="17"/>
  <c r="F20" i="17"/>
  <c r="F19" i="17"/>
  <c r="F18" i="17"/>
  <c r="L18" i="17"/>
  <c r="F14" i="17"/>
  <c r="L14" i="17"/>
  <c r="F15" i="17"/>
  <c r="L15" i="17"/>
  <c r="F16" i="17"/>
  <c r="L16" i="17"/>
  <c r="F17" i="17"/>
  <c r="F13" i="17"/>
  <c r="L13" i="17"/>
  <c r="M28" i="17"/>
  <c r="L23" i="17"/>
  <c r="L22" i="17" l="1"/>
  <c r="L21" i="17"/>
  <c r="L19" i="17"/>
  <c r="L24" i="17"/>
  <c r="I25" i="17"/>
  <c r="F25" i="17"/>
  <c r="L25" i="17" l="1"/>
</calcChain>
</file>

<file path=xl/sharedStrings.xml><?xml version="1.0" encoding="utf-8"?>
<sst xmlns="http://schemas.openxmlformats.org/spreadsheetml/2006/main" count="26" uniqueCount="26">
  <si>
    <t>TOTAL</t>
  </si>
  <si>
    <t>MESES</t>
  </si>
  <si>
    <t>ENERO</t>
  </si>
  <si>
    <t>MARZO</t>
  </si>
  <si>
    <t>FEBRERO</t>
  </si>
  <si>
    <t>ABRIL</t>
  </si>
  <si>
    <t>MAYO</t>
  </si>
  <si>
    <t>JUNIO</t>
  </si>
  <si>
    <t>JULIO</t>
  </si>
  <si>
    <t>SEPTIEMBRE</t>
  </si>
  <si>
    <t>NOVIEMBRE</t>
  </si>
  <si>
    <t>DICIEMBRE</t>
  </si>
  <si>
    <t>EQUIVALENTES               US$ / RD$</t>
  </si>
  <si>
    <t>TOTAL GENERAL</t>
  </si>
  <si>
    <t xml:space="preserve">US$ DOLLAR </t>
  </si>
  <si>
    <t xml:space="preserve">OCTUBRE   </t>
  </si>
  <si>
    <t>COLECTORA</t>
  </si>
  <si>
    <t>BANCO DE RESERVAS</t>
  </si>
  <si>
    <t>AGOSTO</t>
  </si>
  <si>
    <t>US$ DOLLAR</t>
  </si>
  <si>
    <t>EQUIVALENTES US$ / RD$</t>
  </si>
  <si>
    <t>COBROS CON TARJETA DE CREDITO</t>
  </si>
  <si>
    <t>RECAUDACION  IMPUESTOS</t>
  </si>
  <si>
    <t>TOTAL CUT</t>
  </si>
  <si>
    <t>USD DOLLAR</t>
  </si>
  <si>
    <t>0102518750                           0102495505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</si>
</sst>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_(&quot;RD$&quot;* #,##0.00_);_(&quot;RD$&quot;* \(#,##0.00\);_(&quot;RD$&quot;* &quot;-&quot;??_);_(@_)"/>
    <numFmt numFmtId="167" formatCode="_([$€]* #,##0.00_);_([$€]* \(#,##0.00\);_([$€]* &quot;-&quot;??_);_(@_)"/>
  </numFmts>
  <fonts count="3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22"/>
      <color indexed="8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b/>
      <sz val="16"/>
      <color indexed="8"/>
      <name val="Arial"/>
      <family val="2"/>
    </font>
    <font>
      <b/>
      <sz val="20"/>
      <color indexed="10"/>
      <name val="Arial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20"/>
      <name val="Arial"/>
      <family val="2"/>
    </font>
    <font>
      <b/>
      <sz val="28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20"/>
      <color theme="1"/>
      <name val="Arial"/>
      <family val="2"/>
    </font>
    <font>
      <b/>
      <sz val="22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 val="singleAccounting"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b/>
      <u/>
      <sz val="16"/>
      <color rgb="FFFF0000"/>
      <name val="Arial"/>
      <family val="2"/>
    </font>
    <font>
      <sz val="16"/>
      <color rgb="FFFF0000"/>
      <name val="Arial"/>
      <family val="2"/>
    </font>
    <font>
      <sz val="14"/>
      <color theme="1"/>
      <name val="Arial"/>
      <family val="2"/>
    </font>
    <font>
      <u val="singleAccounting"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15">
    <xf numFmtId="0" fontId="0" fillId="0" borderId="0" xfId="0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 applyBorder="1" applyAlignment="1">
      <alignment horizontal="center"/>
    </xf>
    <xf numFmtId="164" fontId="5" fillId="0" borderId="0" xfId="0" applyNumberFormat="1" applyFont="1"/>
    <xf numFmtId="0" fontId="4" fillId="0" borderId="0" xfId="0" applyFont="1" applyAlignment="1">
      <alignment horizontal="justify"/>
    </xf>
    <xf numFmtId="0" fontId="4" fillId="0" borderId="0" xfId="0" applyFont="1" applyAlignment="1"/>
    <xf numFmtId="164" fontId="6" fillId="0" borderId="0" xfId="0" applyNumberFormat="1" applyFont="1" applyBorder="1" applyAlignment="1">
      <alignment horizontal="center"/>
    </xf>
    <xf numFmtId="164" fontId="13" fillId="0" borderId="0" xfId="0" applyNumberFormat="1" applyFont="1" applyBorder="1"/>
    <xf numFmtId="164" fontId="15" fillId="0" borderId="0" xfId="0" applyNumberFormat="1" applyFont="1" applyBorder="1"/>
    <xf numFmtId="0" fontId="12" fillId="0" borderId="0" xfId="0" applyFont="1" applyAlignment="1">
      <alignment horizontal="justify"/>
    </xf>
    <xf numFmtId="0" fontId="13" fillId="0" borderId="0" xfId="0" applyFont="1" applyAlignment="1"/>
    <xf numFmtId="164" fontId="12" fillId="0" borderId="0" xfId="0" applyNumberFormat="1" applyFont="1" applyAlignment="1">
      <alignment horizontal="justify"/>
    </xf>
    <xf numFmtId="0" fontId="13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8" fillId="0" borderId="0" xfId="0" applyFont="1" applyAlignment="1"/>
    <xf numFmtId="164" fontId="11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3" fillId="0" borderId="0" xfId="0" applyFont="1" applyAlignment="1">
      <alignment wrapText="1"/>
    </xf>
    <xf numFmtId="43" fontId="12" fillId="0" borderId="0" xfId="0" applyNumberFormat="1" applyFont="1" applyAlignment="1"/>
    <xf numFmtId="0" fontId="8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6" fillId="0" borderId="0" xfId="0" applyFont="1" applyAlignment="1">
      <alignment horizontal="justify"/>
    </xf>
    <xf numFmtId="0" fontId="0" fillId="0" borderId="0" xfId="0" applyAlignment="1"/>
    <xf numFmtId="0" fontId="24" fillId="0" borderId="0" xfId="0" applyFont="1" applyAlignment="1">
      <alignment wrapText="1"/>
    </xf>
    <xf numFmtId="43" fontId="25" fillId="0" borderId="0" xfId="1" applyFont="1" applyAlignment="1">
      <alignment wrapText="1"/>
    </xf>
    <xf numFmtId="0" fontId="10" fillId="0" borderId="0" xfId="0" applyFont="1" applyAlignment="1">
      <alignment horizontal="justify"/>
    </xf>
    <xf numFmtId="164" fontId="17" fillId="0" borderId="0" xfId="0" applyNumberFormat="1" applyFont="1"/>
    <xf numFmtId="0" fontId="12" fillId="2" borderId="0" xfId="0" applyFont="1" applyFill="1" applyBorder="1" applyAlignment="1">
      <alignment horizontal="justify"/>
    </xf>
    <xf numFmtId="0" fontId="7" fillId="0" borderId="0" xfId="0" applyFont="1" applyAlignment="1">
      <alignment horizontal="left" vertical="justify" wrapText="1"/>
    </xf>
    <xf numFmtId="0" fontId="10" fillId="0" borderId="0" xfId="0" applyFont="1" applyAlignment="1">
      <alignment horizontal="justify" wrapText="1"/>
    </xf>
    <xf numFmtId="164" fontId="18" fillId="0" borderId="0" xfId="0" applyNumberFormat="1" applyFont="1" applyBorder="1"/>
    <xf numFmtId="164" fontId="24" fillId="0" borderId="0" xfId="0" applyNumberFormat="1" applyFont="1"/>
    <xf numFmtId="0" fontId="2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Border="1"/>
    <xf numFmtId="164" fontId="10" fillId="0" borderId="0" xfId="0" applyNumberFormat="1" applyFont="1" applyAlignment="1">
      <alignment horizontal="justify"/>
    </xf>
    <xf numFmtId="0" fontId="16" fillId="0" borderId="0" xfId="0" applyFont="1" applyAlignment="1">
      <alignment wrapText="1"/>
    </xf>
    <xf numFmtId="0" fontId="10" fillId="0" borderId="0" xfId="0" applyFont="1" applyAlignment="1">
      <alignment horizontal="left" vertical="justify" wrapText="1"/>
    </xf>
    <xf numFmtId="0" fontId="16" fillId="0" borderId="0" xfId="0" applyFont="1" applyAlignment="1">
      <alignment horizontal="center"/>
    </xf>
    <xf numFmtId="0" fontId="10" fillId="2" borderId="0" xfId="0" applyFont="1" applyFill="1" applyBorder="1" applyAlignment="1">
      <alignment horizontal="justify"/>
    </xf>
    <xf numFmtId="164" fontId="10" fillId="2" borderId="0" xfId="0" applyNumberFormat="1" applyFont="1" applyFill="1" applyBorder="1" applyAlignment="1">
      <alignment horizontal="justify"/>
    </xf>
    <xf numFmtId="164" fontId="16" fillId="0" borderId="0" xfId="0" applyNumberFormat="1" applyFont="1"/>
    <xf numFmtId="0" fontId="26" fillId="0" borderId="0" xfId="0" applyFont="1" applyAlignment="1">
      <alignment horizontal="left" wrapText="1"/>
    </xf>
    <xf numFmtId="0" fontId="19" fillId="0" borderId="0" xfId="0" applyFont="1" applyAlignment="1"/>
    <xf numFmtId="0" fontId="4" fillId="0" borderId="0" xfId="0" applyFont="1" applyBorder="1" applyAlignment="1"/>
    <xf numFmtId="0" fontId="19" fillId="0" borderId="0" xfId="0" applyFont="1" applyBorder="1" applyAlignment="1"/>
    <xf numFmtId="164" fontId="20" fillId="0" borderId="0" xfId="0" applyNumberFormat="1" applyFont="1"/>
    <xf numFmtId="0" fontId="10" fillId="0" borderId="0" xfId="0" applyFont="1" applyAlignment="1">
      <alignment horizontal="left"/>
    </xf>
    <xf numFmtId="0" fontId="16" fillId="0" borderId="0" xfId="0" applyFont="1" applyAlignment="1"/>
    <xf numFmtId="43" fontId="16" fillId="0" borderId="0" xfId="1" applyFont="1" applyAlignment="1"/>
    <xf numFmtId="0" fontId="10" fillId="0" borderId="0" xfId="0" applyFont="1" applyAlignment="1"/>
    <xf numFmtId="164" fontId="10" fillId="0" borderId="0" xfId="0" applyNumberFormat="1" applyFont="1" applyAlignment="1"/>
    <xf numFmtId="165" fontId="10" fillId="0" borderId="0" xfId="0" applyNumberFormat="1" applyFont="1" applyAlignment="1"/>
    <xf numFmtId="165" fontId="4" fillId="0" borderId="0" xfId="0" applyNumberFormat="1" applyFont="1" applyAlignment="1"/>
    <xf numFmtId="43" fontId="24" fillId="0" borderId="0" xfId="1" applyFont="1" applyAlignment="1">
      <alignment wrapText="1"/>
    </xf>
    <xf numFmtId="43" fontId="8" fillId="0" borderId="0" xfId="1" applyFont="1" applyAlignment="1">
      <alignment horizontal="left" wrapText="1"/>
    </xf>
    <xf numFmtId="43" fontId="16" fillId="0" borderId="0" xfId="1" applyFont="1" applyAlignment="1">
      <alignment wrapText="1"/>
    </xf>
    <xf numFmtId="43" fontId="8" fillId="0" borderId="0" xfId="1" applyFont="1" applyAlignment="1">
      <alignment wrapText="1"/>
    </xf>
    <xf numFmtId="43" fontId="28" fillId="0" borderId="0" xfId="1" applyFont="1" applyAlignment="1">
      <alignment horizontal="justify"/>
    </xf>
    <xf numFmtId="0" fontId="8" fillId="0" borderId="0" xfId="0" applyFont="1" applyBorder="1" applyAlignment="1">
      <alignment horizontal="center"/>
    </xf>
    <xf numFmtId="164" fontId="12" fillId="0" borderId="0" xfId="0" applyNumberFormat="1" applyFont="1" applyBorder="1" applyAlignment="1"/>
    <xf numFmtId="43" fontId="29" fillId="0" borderId="0" xfId="1" applyFont="1" applyAlignment="1">
      <alignment horizontal="left" wrapText="1"/>
    </xf>
    <xf numFmtId="0" fontId="25" fillId="0" borderId="0" xfId="0" applyFont="1" applyFill="1" applyAlignment="1">
      <alignment horizontal="left" vertical="top" wrapText="1"/>
    </xf>
    <xf numFmtId="0" fontId="30" fillId="0" borderId="0" xfId="0" applyFont="1" applyFill="1" applyAlignment="1">
      <alignment horizontal="left" vertical="top" wrapText="1"/>
    </xf>
    <xf numFmtId="43" fontId="29" fillId="0" borderId="0" xfId="1" applyFont="1" applyAlignment="1">
      <alignment wrapText="1"/>
    </xf>
    <xf numFmtId="43" fontId="25" fillId="0" borderId="0" xfId="1" applyFont="1" applyAlignment="1">
      <alignment horizontal="left" wrapText="1"/>
    </xf>
    <xf numFmtId="0" fontId="29" fillId="0" borderId="0" xfId="0" applyFont="1" applyFill="1" applyAlignment="1">
      <alignment horizontal="left" vertical="top" wrapText="1"/>
    </xf>
    <xf numFmtId="0" fontId="29" fillId="0" borderId="0" xfId="0" applyFont="1" applyFill="1" applyAlignment="1">
      <alignment horizontal="left" vertical="top" wrapText="1"/>
    </xf>
    <xf numFmtId="0" fontId="30" fillId="0" borderId="0" xfId="0" applyNumberFormat="1" applyFont="1" applyAlignment="1">
      <alignment horizontal="left" vertical="top" wrapText="1"/>
    </xf>
    <xf numFmtId="43" fontId="32" fillId="0" borderId="0" xfId="1" applyFont="1" applyFill="1" applyBorder="1" applyAlignment="1">
      <alignment wrapText="1"/>
    </xf>
    <xf numFmtId="43" fontId="27" fillId="0" borderId="0" xfId="1" applyFont="1" applyFill="1" applyBorder="1" applyAlignment="1">
      <alignment wrapText="1"/>
    </xf>
    <xf numFmtId="43" fontId="33" fillId="0" borderId="0" xfId="1" applyFont="1" applyFill="1" applyBorder="1" applyAlignment="1"/>
    <xf numFmtId="43" fontId="27" fillId="0" borderId="0" xfId="1" applyFont="1" applyFill="1" applyBorder="1" applyAlignment="1">
      <alignment horizontal="left" wrapText="1"/>
    </xf>
    <xf numFmtId="43" fontId="34" fillId="0" borderId="0" xfId="1" applyFont="1" applyFill="1" applyBorder="1" applyAlignment="1">
      <alignment horizontal="left" wrapText="1"/>
    </xf>
    <xf numFmtId="0" fontId="12" fillId="2" borderId="0" xfId="0" applyFont="1" applyFill="1" applyBorder="1" applyAlignment="1"/>
    <xf numFmtId="0" fontId="21" fillId="4" borderId="0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top" wrapText="1"/>
    </xf>
    <xf numFmtId="0" fontId="21" fillId="4" borderId="0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justify"/>
    </xf>
    <xf numFmtId="0" fontId="16" fillId="0" borderId="0" xfId="0" applyFont="1" applyBorder="1"/>
    <xf numFmtId="0" fontId="10" fillId="2" borderId="0" xfId="0" applyFont="1" applyFill="1" applyBorder="1" applyAlignment="1">
      <alignment horizontal="center"/>
    </xf>
    <xf numFmtId="0" fontId="27" fillId="0" borderId="0" xfId="2" applyNumberFormat="1" applyFont="1" applyFill="1" applyBorder="1" applyAlignment="1" applyProtection="1"/>
    <xf numFmtId="0" fontId="16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/>
    <xf numFmtId="0" fontId="30" fillId="0" borderId="0" xfId="0" applyNumberFormat="1" applyFont="1" applyBorder="1"/>
    <xf numFmtId="0" fontId="26" fillId="0" borderId="0" xfId="0" applyNumberFormat="1" applyFont="1" applyBorder="1"/>
    <xf numFmtId="0" fontId="27" fillId="0" borderId="0" xfId="2" applyNumberFormat="1" applyFont="1" applyFill="1" applyBorder="1" applyAlignment="1" applyProtection="1">
      <alignment horizontal="right" indent="1"/>
    </xf>
    <xf numFmtId="164" fontId="2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0" fillId="0" borderId="0" xfId="0" applyNumberFormat="1" applyFont="1" applyFill="1" applyBorder="1" applyAlignment="1">
      <alignment horizontal="center" wrapText="1"/>
    </xf>
    <xf numFmtId="0" fontId="29" fillId="0" borderId="0" xfId="0" applyFont="1" applyFill="1" applyAlignment="1">
      <alignment horizontal="left" vertical="top" wrapText="1"/>
    </xf>
    <xf numFmtId="43" fontId="25" fillId="0" borderId="0" xfId="0" applyNumberFormat="1" applyFont="1" applyAlignment="1">
      <alignment horizontal="left" wrapText="1"/>
    </xf>
    <xf numFmtId="43" fontId="27" fillId="0" borderId="0" xfId="1" applyFont="1" applyFill="1" applyBorder="1" applyAlignment="1">
      <alignment horizontal="left" wrapText="1"/>
    </xf>
    <xf numFmtId="43" fontId="17" fillId="0" borderId="0" xfId="1" applyFont="1" applyFill="1" applyBorder="1" applyAlignment="1">
      <alignment horizontal="center" wrapText="1"/>
    </xf>
    <xf numFmtId="0" fontId="30" fillId="0" borderId="0" xfId="0" applyNumberFormat="1" applyFont="1" applyAlignment="1">
      <alignment horizontal="left" vertical="top" wrapText="1"/>
    </xf>
    <xf numFmtId="0" fontId="30" fillId="0" borderId="0" xfId="0" applyNumberFormat="1" applyFont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0" fontId="30" fillId="0" borderId="0" xfId="0" applyNumberFormat="1" applyFont="1" applyFill="1" applyAlignment="1">
      <alignment horizontal="left" vertical="top" wrapText="1"/>
    </xf>
    <xf numFmtId="0" fontId="21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/>
    </xf>
    <xf numFmtId="0" fontId="4" fillId="0" borderId="0" xfId="0" applyFont="1" applyAlignment="1">
      <alignment horizontal="justify" wrapText="1"/>
    </xf>
    <xf numFmtId="0" fontId="30" fillId="0" borderId="0" xfId="0" applyFont="1" applyFill="1" applyBorder="1" applyAlignment="1">
      <alignment horizontal="left" wrapText="1"/>
    </xf>
    <xf numFmtId="0" fontId="31" fillId="0" borderId="0" xfId="0" applyFont="1" applyBorder="1" applyAlignment="1">
      <alignment horizontal="left" wrapText="1"/>
    </xf>
    <xf numFmtId="43" fontId="25" fillId="0" borderId="0" xfId="1" applyFont="1" applyAlignment="1">
      <alignment horizontal="center" wrapText="1"/>
    </xf>
    <xf numFmtId="164" fontId="6" fillId="0" borderId="0" xfId="0" applyNumberFormat="1" applyFont="1" applyBorder="1" applyAlignment="1">
      <alignment horizontal="left"/>
    </xf>
    <xf numFmtId="164" fontId="12" fillId="0" borderId="0" xfId="0" applyNumberFormat="1" applyFont="1" applyBorder="1" applyAlignment="1">
      <alignment horizontal="left"/>
    </xf>
    <xf numFmtId="0" fontId="10" fillId="4" borderId="0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top"/>
    </xf>
    <xf numFmtId="0" fontId="29" fillId="3" borderId="0" xfId="0" applyFont="1" applyFill="1" applyAlignment="1">
      <alignment horizontal="left" vertical="top" wrapText="1"/>
    </xf>
    <xf numFmtId="0" fontId="4" fillId="0" borderId="0" xfId="0" applyNumberFormat="1" applyFont="1" applyAlignment="1">
      <alignment horizontal="left" vertical="top" wrapText="1"/>
    </xf>
  </cellXfs>
  <cellStyles count="4">
    <cellStyle name="Euro" xfId="3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463"/>
  <sheetViews>
    <sheetView tabSelected="1" zoomScale="70" zoomScaleNormal="70" zoomScaleSheetLayoutView="79" workbookViewId="0">
      <selection activeCell="L18" sqref="L18"/>
    </sheetView>
  </sheetViews>
  <sheetFormatPr baseColWidth="10" defaultColWidth="11" defaultRowHeight="12.75" x14ac:dyDescent="0.2"/>
  <cols>
    <col min="1" max="1" width="29.42578125" style="1" customWidth="1"/>
    <col min="2" max="2" width="32.42578125" style="1" customWidth="1"/>
    <col min="3" max="3" width="28.7109375" style="1" customWidth="1"/>
    <col min="4" max="4" width="33.140625" style="1" hidden="1" customWidth="1"/>
    <col min="5" max="5" width="28.42578125" style="1" customWidth="1"/>
    <col min="6" max="6" width="26.42578125" style="1" customWidth="1"/>
    <col min="7" max="7" width="1.5703125" style="1" hidden="1" customWidth="1"/>
    <col min="8" max="8" width="23.85546875" style="1" customWidth="1"/>
    <col min="9" max="9" width="26.140625" style="1" customWidth="1"/>
    <col min="10" max="10" width="22.42578125" style="1" customWidth="1"/>
    <col min="11" max="11" width="26" style="1" customWidth="1"/>
    <col min="12" max="12" width="32.28515625" style="1" customWidth="1"/>
    <col min="13" max="13" width="31.85546875" style="1" customWidth="1"/>
    <col min="14" max="14" width="25.5703125" style="1" bestFit="1" customWidth="1"/>
    <col min="15" max="15" width="11.140625" style="1" bestFit="1" customWidth="1"/>
    <col min="16" max="16" width="23.85546875" style="1" bestFit="1" customWidth="1"/>
    <col min="17" max="17" width="25.5703125" style="1" bestFit="1" customWidth="1"/>
    <col min="18" max="18" width="16.5703125" style="1" bestFit="1" customWidth="1"/>
    <col min="19" max="19" width="22.28515625" style="1" bestFit="1" customWidth="1"/>
    <col min="20" max="20" width="23.85546875" style="1" bestFit="1" customWidth="1"/>
    <col min="21" max="21" width="19.85546875" style="1" bestFit="1" customWidth="1"/>
    <col min="22" max="22" width="23.85546875" style="1" bestFit="1" customWidth="1"/>
    <col min="23" max="23" width="25.5703125" style="1" bestFit="1" customWidth="1"/>
    <col min="24" max="16384" width="11" style="1"/>
  </cols>
  <sheetData>
    <row r="1" spans="1:20" ht="24.95" customHeight="1" x14ac:dyDescent="0.4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20" ht="26.25" customHeight="1" x14ac:dyDescent="0.4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20" ht="24.95" customHeight="1" x14ac:dyDescent="0.4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20" ht="24.95" customHeight="1" x14ac:dyDescent="0.4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62"/>
      <c r="N4" s="62"/>
      <c r="O4" s="62"/>
      <c r="P4" s="62"/>
      <c r="Q4" s="62"/>
      <c r="R4" s="62"/>
      <c r="S4" s="62"/>
      <c r="T4" s="62"/>
    </row>
    <row r="5" spans="1:20" ht="24.95" customHeight="1" x14ac:dyDescent="0.4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20" ht="24.95" customHeight="1" x14ac:dyDescent="0.4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1:20" ht="0.75" customHeight="1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20" ht="9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20" ht="31.5" customHeight="1" x14ac:dyDescent="0.3">
      <c r="A9" s="103" t="s">
        <v>1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11" t="s">
        <v>13</v>
      </c>
    </row>
    <row r="10" spans="1:20" ht="38.25" customHeight="1" x14ac:dyDescent="0.25">
      <c r="A10" s="103"/>
      <c r="B10" s="77" t="s">
        <v>16</v>
      </c>
      <c r="C10" s="112"/>
      <c r="D10" s="112"/>
      <c r="E10" s="112"/>
      <c r="F10" s="112"/>
      <c r="G10" s="112"/>
      <c r="H10" s="103">
        <v>102508372</v>
      </c>
      <c r="I10" s="103"/>
      <c r="J10" s="103">
        <v>3140000154</v>
      </c>
      <c r="K10" s="103"/>
      <c r="L10" s="111"/>
    </row>
    <row r="11" spans="1:20" ht="21.75" customHeight="1" x14ac:dyDescent="0.25">
      <c r="A11" s="103"/>
      <c r="B11" s="78" t="s">
        <v>17</v>
      </c>
      <c r="C11" s="112">
        <v>240015420</v>
      </c>
      <c r="D11" s="112"/>
      <c r="E11" s="112"/>
      <c r="F11" s="112"/>
      <c r="G11" s="79"/>
      <c r="H11" s="103"/>
      <c r="I11" s="103"/>
      <c r="J11" s="103"/>
      <c r="K11" s="103"/>
      <c r="L11" s="111"/>
    </row>
    <row r="12" spans="1:20" ht="69" customHeight="1" x14ac:dyDescent="0.25">
      <c r="A12" s="103"/>
      <c r="B12" s="78" t="s">
        <v>25</v>
      </c>
      <c r="C12" s="78" t="s">
        <v>22</v>
      </c>
      <c r="D12" s="80"/>
      <c r="E12" s="78" t="s">
        <v>21</v>
      </c>
      <c r="F12" s="81" t="s">
        <v>23</v>
      </c>
      <c r="G12" s="82" t="s">
        <v>14</v>
      </c>
      <c r="H12" s="82" t="s">
        <v>24</v>
      </c>
      <c r="I12" s="83" t="s">
        <v>12</v>
      </c>
      <c r="J12" s="77" t="s">
        <v>19</v>
      </c>
      <c r="K12" s="83" t="s">
        <v>20</v>
      </c>
      <c r="L12" s="111"/>
    </row>
    <row r="13" spans="1:20" ht="50.1" customHeight="1" x14ac:dyDescent="0.3">
      <c r="A13" s="84" t="s">
        <v>2</v>
      </c>
      <c r="B13" s="86">
        <v>83047900</v>
      </c>
      <c r="C13" s="86">
        <v>30123585</v>
      </c>
      <c r="D13" s="86"/>
      <c r="E13" s="86">
        <v>9868461</v>
      </c>
      <c r="F13" s="87">
        <f t="shared" ref="F13:F18" si="0">+C13+E13</f>
        <v>39992046</v>
      </c>
      <c r="G13" s="87"/>
      <c r="H13" s="86">
        <v>21527468</v>
      </c>
      <c r="I13" s="87">
        <v>12595722</v>
      </c>
      <c r="J13" s="87">
        <v>170653</v>
      </c>
      <c r="K13" s="88">
        <v>9984915</v>
      </c>
      <c r="L13" s="87">
        <f>+B13+F13+I13+K13</f>
        <v>145620583</v>
      </c>
      <c r="M13" s="28"/>
    </row>
    <row r="14" spans="1:20" ht="50.1" customHeight="1" x14ac:dyDescent="0.4">
      <c r="A14" s="84" t="s">
        <v>4</v>
      </c>
      <c r="B14" s="86">
        <v>71765500</v>
      </c>
      <c r="C14" s="86">
        <v>26074010</v>
      </c>
      <c r="D14" s="86"/>
      <c r="E14" s="86">
        <v>8526831</v>
      </c>
      <c r="F14" s="87">
        <f t="shared" si="0"/>
        <v>34600841</v>
      </c>
      <c r="G14" s="87"/>
      <c r="H14" s="86">
        <v>124781</v>
      </c>
      <c r="I14" s="87">
        <v>7303442</v>
      </c>
      <c r="J14" s="87">
        <v>156372</v>
      </c>
      <c r="K14" s="88">
        <v>9152424</v>
      </c>
      <c r="L14" s="87">
        <f t="shared" ref="L14:L23" si="1">+B14+F14+I14+K14</f>
        <v>122822207</v>
      </c>
      <c r="M14" s="33"/>
    </row>
    <row r="15" spans="1:20" ht="50.1" customHeight="1" x14ac:dyDescent="0.3">
      <c r="A15" s="84" t="s">
        <v>3</v>
      </c>
      <c r="B15" s="86">
        <v>70817250</v>
      </c>
      <c r="C15" s="86">
        <v>29487300</v>
      </c>
      <c r="D15" s="86"/>
      <c r="E15" s="86">
        <v>10219725</v>
      </c>
      <c r="F15" s="87">
        <f t="shared" si="0"/>
        <v>39707025</v>
      </c>
      <c r="G15" s="87"/>
      <c r="H15" s="86">
        <v>185628</v>
      </c>
      <c r="I15" s="87">
        <v>10927944</v>
      </c>
      <c r="J15" s="87">
        <v>188741</v>
      </c>
      <c r="K15" s="88">
        <v>11111176</v>
      </c>
      <c r="L15" s="87">
        <f t="shared" si="1"/>
        <v>132563395</v>
      </c>
      <c r="M15" s="28"/>
    </row>
    <row r="16" spans="1:20" ht="50.1" customHeight="1" x14ac:dyDescent="0.3">
      <c r="A16" s="84" t="s">
        <v>5</v>
      </c>
      <c r="B16" s="86">
        <v>83790400</v>
      </c>
      <c r="C16" s="87">
        <v>32705350</v>
      </c>
      <c r="D16" s="86"/>
      <c r="E16" s="86">
        <v>10895506</v>
      </c>
      <c r="F16" s="87">
        <f t="shared" si="0"/>
        <v>43600856</v>
      </c>
      <c r="G16" s="87"/>
      <c r="H16" s="86">
        <v>195523</v>
      </c>
      <c r="I16" s="87">
        <v>11498705</v>
      </c>
      <c r="J16" s="87">
        <v>204836</v>
      </c>
      <c r="K16" s="88">
        <v>12046395</v>
      </c>
      <c r="L16" s="87">
        <f t="shared" si="1"/>
        <v>150936356</v>
      </c>
      <c r="M16" s="28"/>
    </row>
    <row r="17" spans="1:23" ht="50.1" customHeight="1" x14ac:dyDescent="0.3">
      <c r="A17" s="84" t="s">
        <v>6</v>
      </c>
      <c r="B17" s="86">
        <v>75509100</v>
      </c>
      <c r="C17" s="86">
        <v>30761380</v>
      </c>
      <c r="D17" s="86"/>
      <c r="E17" s="86">
        <v>11186733</v>
      </c>
      <c r="F17" s="87">
        <f t="shared" si="0"/>
        <v>41948113</v>
      </c>
      <c r="G17" s="87"/>
      <c r="H17" s="86">
        <v>263671</v>
      </c>
      <c r="I17" s="87">
        <v>15382573</v>
      </c>
      <c r="J17" s="87">
        <v>343376</v>
      </c>
      <c r="K17" s="88">
        <f>+J17*58.34</f>
        <v>20032555.84</v>
      </c>
      <c r="L17" s="87">
        <v>152872342</v>
      </c>
      <c r="M17" s="28"/>
    </row>
    <row r="18" spans="1:23" ht="50.1" customHeight="1" x14ac:dyDescent="0.3">
      <c r="A18" s="84" t="s">
        <v>7</v>
      </c>
      <c r="B18" s="91">
        <v>70476050</v>
      </c>
      <c r="C18" s="86">
        <v>27612650</v>
      </c>
      <c r="D18" s="86"/>
      <c r="E18" s="86">
        <v>10033171</v>
      </c>
      <c r="F18" s="87">
        <f t="shared" si="0"/>
        <v>37645821</v>
      </c>
      <c r="G18" s="87"/>
      <c r="H18" s="86">
        <v>210041</v>
      </c>
      <c r="I18" s="87">
        <v>12388242</v>
      </c>
      <c r="J18" s="87">
        <v>234938</v>
      </c>
      <c r="K18" s="88">
        <v>13856628</v>
      </c>
      <c r="L18" s="87">
        <f t="shared" si="1"/>
        <v>134366741</v>
      </c>
      <c r="M18" s="28"/>
    </row>
    <row r="19" spans="1:23" ht="50.1" customHeight="1" x14ac:dyDescent="0.3">
      <c r="A19" s="84" t="s">
        <v>8</v>
      </c>
      <c r="B19" s="86">
        <v>101611250</v>
      </c>
      <c r="C19" s="86">
        <v>13797050</v>
      </c>
      <c r="D19" s="86"/>
      <c r="E19" s="86">
        <v>6863968</v>
      </c>
      <c r="F19" s="87">
        <f t="shared" ref="F19:F24" si="2">+C19+E19</f>
        <v>20661018</v>
      </c>
      <c r="G19" s="87"/>
      <c r="H19" s="86">
        <v>319130</v>
      </c>
      <c r="I19" s="87">
        <v>18815905</v>
      </c>
      <c r="J19" s="87">
        <v>320192</v>
      </c>
      <c r="K19" s="88">
        <v>18878520</v>
      </c>
      <c r="L19" s="87">
        <f t="shared" si="1"/>
        <v>159966693</v>
      </c>
      <c r="M19" s="28"/>
    </row>
    <row r="20" spans="1:23" ht="50.1" customHeight="1" x14ac:dyDescent="0.3">
      <c r="A20" s="84" t="s">
        <v>18</v>
      </c>
      <c r="B20" s="86">
        <v>70277412</v>
      </c>
      <c r="C20" s="86">
        <v>9148450</v>
      </c>
      <c r="D20" s="86"/>
      <c r="E20" s="86">
        <v>4739305</v>
      </c>
      <c r="F20" s="86">
        <f t="shared" si="2"/>
        <v>13887755</v>
      </c>
      <c r="G20" s="87"/>
      <c r="H20" s="86">
        <v>204453</v>
      </c>
      <c r="I20" s="87">
        <v>12154731</v>
      </c>
      <c r="J20" s="87">
        <v>350950</v>
      </c>
      <c r="K20" s="88">
        <v>20863978</v>
      </c>
      <c r="L20" s="87">
        <f t="shared" si="1"/>
        <v>117183876</v>
      </c>
      <c r="M20" s="28"/>
    </row>
    <row r="21" spans="1:23" ht="50.1" customHeight="1" x14ac:dyDescent="0.3">
      <c r="A21" s="84" t="s">
        <v>9</v>
      </c>
      <c r="B21" s="86">
        <v>56511074</v>
      </c>
      <c r="C21" s="86">
        <v>5802850</v>
      </c>
      <c r="D21" s="86"/>
      <c r="E21" s="86">
        <v>2848945</v>
      </c>
      <c r="F21" s="86">
        <f t="shared" si="2"/>
        <v>8651795</v>
      </c>
      <c r="G21" s="87"/>
      <c r="H21" s="86">
        <v>176924</v>
      </c>
      <c r="I21" s="87">
        <v>10580055</v>
      </c>
      <c r="J21" s="87">
        <v>131025</v>
      </c>
      <c r="K21" s="88">
        <f>+J21*59.8</f>
        <v>7835295</v>
      </c>
      <c r="L21" s="87">
        <f t="shared" si="1"/>
        <v>83578219</v>
      </c>
      <c r="M21" s="28"/>
    </row>
    <row r="22" spans="1:23" ht="50.1" customHeight="1" x14ac:dyDescent="0.3">
      <c r="A22" s="84" t="s">
        <v>15</v>
      </c>
      <c r="B22" s="86">
        <v>55431689</v>
      </c>
      <c r="C22" s="86">
        <v>5064350</v>
      </c>
      <c r="D22" s="86"/>
      <c r="E22" s="86">
        <v>2542632</v>
      </c>
      <c r="F22" s="86">
        <f t="shared" si="2"/>
        <v>7606982</v>
      </c>
      <c r="G22" s="87"/>
      <c r="H22" s="86">
        <v>158992</v>
      </c>
      <c r="I22" s="87">
        <v>9536340</v>
      </c>
      <c r="J22" s="87">
        <v>132093</v>
      </c>
      <c r="K22" s="88">
        <v>7922938</v>
      </c>
      <c r="L22" s="87">
        <f t="shared" si="1"/>
        <v>80497949</v>
      </c>
      <c r="M22" s="28"/>
    </row>
    <row r="23" spans="1:23" ht="50.1" customHeight="1" x14ac:dyDescent="0.3">
      <c r="A23" s="84" t="s">
        <v>10</v>
      </c>
      <c r="B23" s="86">
        <v>36191546</v>
      </c>
      <c r="C23" s="86">
        <v>5607605</v>
      </c>
      <c r="D23" s="86"/>
      <c r="E23" s="86">
        <v>2753931</v>
      </c>
      <c r="F23" s="86">
        <f t="shared" si="2"/>
        <v>8361536</v>
      </c>
      <c r="G23" s="87"/>
      <c r="H23" s="86">
        <v>188769</v>
      </c>
      <c r="I23" s="87">
        <v>11341242</v>
      </c>
      <c r="J23" s="87">
        <v>222572</v>
      </c>
      <c r="K23" s="88">
        <v>13372126</v>
      </c>
      <c r="L23" s="87">
        <f t="shared" si="1"/>
        <v>69266450</v>
      </c>
      <c r="M23" s="28"/>
    </row>
    <row r="24" spans="1:23" ht="50.1" customHeight="1" x14ac:dyDescent="0.3">
      <c r="A24" s="84" t="s">
        <v>11</v>
      </c>
      <c r="B24" s="86">
        <v>35377725</v>
      </c>
      <c r="C24" s="86">
        <v>4268800</v>
      </c>
      <c r="D24" s="86"/>
      <c r="E24" s="86">
        <v>2794986</v>
      </c>
      <c r="F24" s="86">
        <f t="shared" si="2"/>
        <v>7063786</v>
      </c>
      <c r="G24" s="87"/>
      <c r="H24" s="86">
        <v>215556</v>
      </c>
      <c r="I24" s="87">
        <v>13045449</v>
      </c>
      <c r="J24" s="87">
        <v>235604</v>
      </c>
      <c r="K24" s="88">
        <v>14258754</v>
      </c>
      <c r="L24" s="87">
        <f>+B24+F24+I24+K24</f>
        <v>69745714</v>
      </c>
      <c r="M24" s="28"/>
    </row>
    <row r="25" spans="1:23" ht="50.1" customHeight="1" x14ac:dyDescent="0.3">
      <c r="A25" s="85" t="s">
        <v>0</v>
      </c>
      <c r="B25" s="89">
        <f t="shared" ref="B25:L25" si="3">SUM(B13:B24)</f>
        <v>810806896</v>
      </c>
      <c r="C25" s="89">
        <f t="shared" si="3"/>
        <v>220453380</v>
      </c>
      <c r="D25" s="89">
        <f t="shared" si="3"/>
        <v>0</v>
      </c>
      <c r="E25" s="89">
        <f>SUM(E13:E24)</f>
        <v>83274194</v>
      </c>
      <c r="F25" s="89">
        <f>SUM(F13:F24)</f>
        <v>303727574</v>
      </c>
      <c r="G25" s="89">
        <f t="shared" si="3"/>
        <v>0</v>
      </c>
      <c r="H25" s="89">
        <f t="shared" si="3"/>
        <v>23770936</v>
      </c>
      <c r="I25" s="89">
        <f t="shared" si="3"/>
        <v>145570350</v>
      </c>
      <c r="J25" s="89">
        <f t="shared" si="3"/>
        <v>2691352</v>
      </c>
      <c r="K25" s="89">
        <v>159315705</v>
      </c>
      <c r="L25" s="90">
        <f t="shared" si="3"/>
        <v>1419420525</v>
      </c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</row>
    <row r="26" spans="1:23" ht="5.25" customHeight="1" x14ac:dyDescent="0.5">
      <c r="A26" s="76"/>
      <c r="B26" s="8"/>
      <c r="C26" s="8"/>
      <c r="D26" s="8"/>
      <c r="E26" s="32"/>
      <c r="F26" s="36"/>
      <c r="G26" s="9"/>
      <c r="H26" s="8"/>
      <c r="I26" s="8"/>
      <c r="J26" s="8"/>
      <c r="K26" s="8"/>
      <c r="L26" s="8"/>
      <c r="M26" s="28"/>
    </row>
    <row r="27" spans="1:23" ht="42.75" customHeight="1" x14ac:dyDescent="0.25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55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</row>
    <row r="28" spans="1:23" ht="44.25" customHeight="1" x14ac:dyDescent="0.2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55"/>
      <c r="M28" s="48">
        <f>+L28/5</f>
        <v>0</v>
      </c>
      <c r="N28" s="48"/>
      <c r="O28" s="48"/>
      <c r="P28" s="48"/>
      <c r="Q28" s="48"/>
      <c r="R28" s="48"/>
      <c r="S28" s="48"/>
      <c r="T28" s="48"/>
      <c r="U28" s="48"/>
      <c r="V28" s="48"/>
      <c r="W28" s="48"/>
    </row>
    <row r="29" spans="1:23" ht="7.5" customHeight="1" x14ac:dyDescent="0.3">
      <c r="A29" s="49"/>
      <c r="B29" s="49"/>
      <c r="C29" s="49"/>
      <c r="D29" s="50"/>
      <c r="E29" s="50"/>
      <c r="F29" s="51"/>
      <c r="G29" s="52"/>
      <c r="H29" s="53"/>
      <c r="I29" s="54"/>
      <c r="J29" s="52"/>
      <c r="K29" s="52"/>
      <c r="L29" s="6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1:23" ht="24.95" customHeight="1" x14ac:dyDescent="0.3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6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</row>
    <row r="31" spans="1:23" ht="37.5" customHeight="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6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</row>
    <row r="32" spans="1:23" ht="33.75" customHeight="1" x14ac:dyDescent="0.25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6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</row>
    <row r="33" spans="1:23" ht="48.75" customHeight="1" x14ac:dyDescent="0.25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6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</row>
    <row r="34" spans="1:23" ht="26.25" customHeight="1" x14ac:dyDescent="0.25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6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</row>
    <row r="35" spans="1:23" ht="26.25" customHeight="1" x14ac:dyDescent="0.25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6"/>
      <c r="M35" s="48">
        <v>63609.82</v>
      </c>
      <c r="N35" s="48"/>
      <c r="O35" s="48"/>
      <c r="P35" s="48"/>
      <c r="Q35" s="48"/>
      <c r="R35" s="48"/>
      <c r="S35" s="48"/>
      <c r="T35" s="48"/>
      <c r="U35" s="48"/>
      <c r="V35" s="48"/>
      <c r="W35" s="48"/>
    </row>
    <row r="36" spans="1:23" ht="29.25" customHeight="1" x14ac:dyDescent="0.25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55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</row>
    <row r="37" spans="1:23" ht="29.25" customHeight="1" x14ac:dyDescent="0.25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55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1:23" ht="29.25" customHeight="1" x14ac:dyDescent="0.25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55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</row>
    <row r="39" spans="1:23" ht="29.25" customHeight="1" x14ac:dyDescent="0.2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55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</row>
    <row r="40" spans="1:23" ht="29.25" customHeight="1" x14ac:dyDescent="0.25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55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pans="1:23" ht="9" customHeight="1" x14ac:dyDescent="0.25">
      <c r="A41" s="100"/>
      <c r="B41" s="100"/>
      <c r="C41" s="100"/>
      <c r="D41" s="100"/>
      <c r="E41" s="100"/>
      <c r="F41" s="70"/>
      <c r="G41" s="70"/>
      <c r="H41" s="70"/>
      <c r="I41" s="70"/>
      <c r="J41" s="70"/>
      <c r="K41" s="70"/>
      <c r="L41" s="6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</row>
    <row r="42" spans="1:23" ht="53.25" customHeight="1" x14ac:dyDescent="0.25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6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</row>
    <row r="43" spans="1:23" ht="14.25" customHeight="1" x14ac:dyDescent="0.25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65"/>
      <c r="L43" s="6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</row>
    <row r="44" spans="1:23" ht="42.75" hidden="1" customHeight="1" x14ac:dyDescent="0.25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64"/>
      <c r="L44" s="6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36" hidden="1" customHeight="1" x14ac:dyDescent="0.25">
      <c r="A45" s="113"/>
      <c r="B45" s="113"/>
      <c r="C45" s="113"/>
      <c r="D45" s="113"/>
      <c r="E45" s="113"/>
      <c r="F45" s="113"/>
      <c r="G45" s="113"/>
      <c r="H45" s="113"/>
      <c r="I45" s="113"/>
      <c r="J45" s="69"/>
      <c r="K45" s="64"/>
      <c r="L45" s="6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1:23" ht="36" customHeight="1" x14ac:dyDescent="0.25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6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</row>
    <row r="47" spans="1:23" ht="42.75" customHeight="1" x14ac:dyDescent="0.25">
      <c r="A47" s="94"/>
      <c r="B47" s="94"/>
      <c r="C47" s="68"/>
      <c r="D47" s="68"/>
      <c r="E47" s="93"/>
      <c r="F47" s="93"/>
      <c r="G47" s="93"/>
      <c r="H47" s="93"/>
      <c r="I47" s="68"/>
      <c r="J47" s="92"/>
      <c r="K47" s="92"/>
      <c r="L47" s="92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</row>
    <row r="48" spans="1:23" ht="27" customHeight="1" x14ac:dyDescent="0.25">
      <c r="A48" s="94"/>
      <c r="B48" s="94"/>
      <c r="C48" s="47"/>
      <c r="D48" s="47"/>
      <c r="E48" s="93"/>
      <c r="F48" s="93"/>
      <c r="G48" s="93"/>
      <c r="H48" s="93"/>
      <c r="I48" s="46"/>
      <c r="J48" s="92"/>
      <c r="K48" s="92"/>
      <c r="L48" s="92"/>
    </row>
    <row r="49" spans="1:12" ht="29.25" customHeight="1" x14ac:dyDescent="0.25">
      <c r="A49" s="94"/>
      <c r="B49" s="94"/>
      <c r="C49" s="45"/>
      <c r="D49" s="45"/>
      <c r="E49" s="93"/>
      <c r="F49" s="93"/>
      <c r="G49" s="93"/>
      <c r="H49" s="93"/>
      <c r="I49" s="6"/>
      <c r="J49" s="92"/>
      <c r="K49" s="92"/>
      <c r="L49" s="92"/>
    </row>
    <row r="50" spans="1:12" ht="27.75" customHeight="1" x14ac:dyDescent="0.35">
      <c r="A50" s="93"/>
      <c r="B50" s="93"/>
      <c r="C50" s="18"/>
      <c r="D50" s="15"/>
      <c r="E50" s="93"/>
      <c r="F50" s="93"/>
      <c r="G50" s="93"/>
      <c r="H50" s="93"/>
      <c r="I50" s="17"/>
      <c r="J50" s="92"/>
      <c r="K50" s="92"/>
      <c r="L50" s="92"/>
    </row>
    <row r="51" spans="1:12" ht="27.75" customHeight="1" x14ac:dyDescent="0.35">
      <c r="A51" s="61"/>
      <c r="B51" s="18"/>
      <c r="C51" s="18"/>
      <c r="D51" s="15"/>
      <c r="E51" s="93"/>
      <c r="F51" s="93"/>
      <c r="G51" s="93"/>
      <c r="H51" s="93"/>
      <c r="I51" s="17"/>
      <c r="J51" s="17"/>
      <c r="K51" s="17"/>
      <c r="L51" s="17"/>
    </row>
    <row r="52" spans="1:12" ht="20.100000000000001" customHeight="1" x14ac:dyDescent="0.35">
      <c r="A52" s="98"/>
      <c r="B52" s="98"/>
      <c r="C52" s="98"/>
      <c r="D52" s="26"/>
      <c r="E52" s="26"/>
      <c r="F52" s="26"/>
      <c r="G52" s="26"/>
      <c r="H52" s="26"/>
      <c r="I52" s="26"/>
      <c r="J52" s="26"/>
      <c r="K52" s="26"/>
      <c r="L52" s="17"/>
    </row>
    <row r="53" spans="1:12" ht="19.5" hidden="1" customHeight="1" thickBot="1" x14ac:dyDescent="0.35">
      <c r="A53" s="71"/>
      <c r="B53" s="71"/>
      <c r="C53" s="71"/>
      <c r="D53" s="26"/>
      <c r="E53" s="26"/>
      <c r="F53" s="26"/>
      <c r="G53" s="26"/>
      <c r="H53" s="26"/>
      <c r="I53" s="26"/>
      <c r="J53" s="26"/>
      <c r="K53" s="26"/>
      <c r="L53" s="24"/>
    </row>
    <row r="54" spans="1:12" ht="42.75" customHeight="1" x14ac:dyDescent="0.4">
      <c r="A54" s="97"/>
      <c r="B54" s="97"/>
      <c r="C54" s="72"/>
      <c r="D54" s="26"/>
      <c r="E54" s="26"/>
      <c r="F54" s="26"/>
      <c r="G54" s="26"/>
      <c r="H54" s="66"/>
      <c r="I54" s="56"/>
      <c r="J54" s="25"/>
      <c r="K54" s="25"/>
      <c r="L54" s="23"/>
    </row>
    <row r="55" spans="1:12" ht="41.25" customHeight="1" x14ac:dyDescent="0.6">
      <c r="A55" s="73"/>
      <c r="B55" s="74"/>
      <c r="C55" s="75"/>
      <c r="D55" s="67"/>
      <c r="E55" s="108"/>
      <c r="F55" s="108"/>
      <c r="G55" s="108"/>
      <c r="H55" s="108"/>
      <c r="I55" s="63"/>
      <c r="J55" s="22"/>
      <c r="K55" s="22"/>
      <c r="L55" s="23"/>
    </row>
    <row r="56" spans="1:12" ht="23.25" x14ac:dyDescent="0.35">
      <c r="A56" s="74"/>
      <c r="B56" s="74"/>
      <c r="C56" s="74"/>
      <c r="D56" s="57"/>
      <c r="F56" s="57"/>
      <c r="G56" s="57"/>
      <c r="H56" s="57"/>
      <c r="I56" s="57"/>
      <c r="J56" s="35"/>
      <c r="K56" s="35"/>
      <c r="L56" s="35"/>
    </row>
    <row r="57" spans="1:12" ht="23.25" customHeight="1" x14ac:dyDescent="0.6">
      <c r="A57" s="60"/>
      <c r="B57" s="58"/>
      <c r="C57" s="58"/>
      <c r="D57" s="59"/>
      <c r="E57" s="59"/>
      <c r="F57" s="59"/>
      <c r="G57" s="59"/>
      <c r="H57" s="59"/>
      <c r="I57" s="59"/>
      <c r="J57" s="21"/>
      <c r="K57" s="21"/>
      <c r="L57" s="21"/>
    </row>
    <row r="58" spans="1:12" ht="39.75" customHeight="1" x14ac:dyDescent="0.35">
      <c r="A58" s="96"/>
      <c r="B58" s="96"/>
      <c r="C58" s="96"/>
      <c r="D58" s="96"/>
      <c r="E58" s="96"/>
      <c r="F58" s="96"/>
      <c r="G58" s="96"/>
      <c r="H58" s="96"/>
      <c r="I58" s="30"/>
      <c r="J58" s="30"/>
      <c r="K58" s="30"/>
      <c r="L58" s="17"/>
    </row>
    <row r="59" spans="1:12" ht="89.25" customHeight="1" x14ac:dyDescent="0.4">
      <c r="A59" s="38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19"/>
    </row>
    <row r="60" spans="1:12" ht="24.95" customHeight="1" x14ac:dyDescent="0.35">
      <c r="A60" s="39"/>
      <c r="B60" s="40"/>
      <c r="C60" s="40"/>
      <c r="D60" s="13"/>
      <c r="E60" s="13"/>
      <c r="F60" s="13"/>
      <c r="G60" s="13"/>
      <c r="H60" s="13"/>
      <c r="I60" s="11"/>
      <c r="J60" s="11"/>
      <c r="K60" s="11"/>
      <c r="L60" s="14"/>
    </row>
    <row r="61" spans="1:12" ht="66.75" customHeight="1" x14ac:dyDescent="0.4">
      <c r="A61" s="31"/>
      <c r="B61" s="41"/>
      <c r="C61" s="41"/>
      <c r="D61" s="29"/>
      <c r="E61" s="29"/>
      <c r="F61" s="29"/>
      <c r="G61" s="29"/>
      <c r="H61" s="29"/>
      <c r="I61" s="29"/>
      <c r="J61" s="29"/>
      <c r="K61" s="29"/>
      <c r="L61" s="20"/>
    </row>
    <row r="62" spans="1:12" ht="54" customHeight="1" x14ac:dyDescent="0.4">
      <c r="A62" s="40"/>
      <c r="B62" s="44"/>
      <c r="C62" s="44"/>
      <c r="D62" s="34"/>
      <c r="E62" s="34"/>
      <c r="F62" s="34"/>
      <c r="G62" s="34"/>
      <c r="H62" s="34"/>
      <c r="I62" s="34"/>
      <c r="J62" s="34"/>
      <c r="K62" s="34"/>
      <c r="L62" s="16"/>
    </row>
    <row r="63" spans="1:12" ht="64.5" customHeight="1" x14ac:dyDescent="0.4">
      <c r="A63" s="42"/>
      <c r="B63" s="37"/>
      <c r="C63" s="37"/>
      <c r="D63" s="12"/>
      <c r="E63" s="12"/>
      <c r="F63" s="12"/>
      <c r="G63" s="10"/>
      <c r="H63" s="10"/>
      <c r="I63" s="10"/>
      <c r="J63" s="10"/>
      <c r="K63" s="10"/>
      <c r="L63" s="10"/>
    </row>
    <row r="64" spans="1:12" ht="15" customHeight="1" x14ac:dyDescent="0.3">
      <c r="A64" s="44"/>
      <c r="B64" s="27"/>
      <c r="C64" s="27"/>
      <c r="D64" s="5"/>
      <c r="E64" s="5"/>
      <c r="F64" s="5"/>
      <c r="G64" s="6"/>
      <c r="H64" s="6"/>
      <c r="I64" s="6"/>
      <c r="J64" s="6"/>
      <c r="K64" s="6"/>
    </row>
    <row r="65" spans="1:11" ht="99.75" customHeight="1" x14ac:dyDescent="0.4">
      <c r="A65" s="37"/>
      <c r="B65" s="41"/>
      <c r="C65" s="41"/>
      <c r="D65" s="29"/>
      <c r="E65" s="29"/>
      <c r="F65" s="29"/>
      <c r="G65" s="29"/>
      <c r="H65" s="29"/>
      <c r="I65" s="29"/>
      <c r="J65" s="29"/>
      <c r="K65" s="29"/>
    </row>
    <row r="66" spans="1:11" ht="20.25" x14ac:dyDescent="0.3">
      <c r="A66" s="27"/>
      <c r="B66" s="43"/>
      <c r="C66" s="43"/>
      <c r="D66" s="4"/>
      <c r="E66" s="4"/>
      <c r="F66" s="4"/>
      <c r="G66" s="4"/>
      <c r="H66" s="4"/>
      <c r="I66" s="4"/>
      <c r="J66" s="4"/>
      <c r="K66" s="4"/>
    </row>
    <row r="67" spans="1:11" ht="78.75" customHeight="1" x14ac:dyDescent="0.4">
      <c r="A67" s="41"/>
      <c r="B67" s="41"/>
      <c r="C67" s="41"/>
      <c r="D67" s="29"/>
      <c r="E67" s="29"/>
      <c r="F67" s="29"/>
      <c r="G67" s="29"/>
      <c r="H67" s="29"/>
      <c r="I67" s="29"/>
      <c r="J67" s="29"/>
      <c r="K67" s="29"/>
    </row>
    <row r="68" spans="1:11" ht="20.25" x14ac:dyDescent="0.3">
      <c r="A68" s="43"/>
      <c r="B68" s="43"/>
      <c r="C68" s="43"/>
      <c r="D68" s="4"/>
      <c r="E68" s="4"/>
      <c r="F68" s="4"/>
      <c r="G68" s="4"/>
      <c r="H68" s="4"/>
      <c r="I68" s="4"/>
      <c r="J68" s="4"/>
      <c r="K68" s="4"/>
    </row>
    <row r="69" spans="1:11" ht="75" customHeight="1" x14ac:dyDescent="0.4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</row>
    <row r="70" spans="1:1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ht="26.25" x14ac:dyDescent="0.4">
      <c r="A71" s="29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">
      <c r="A133" s="2"/>
    </row>
    <row r="134" spans="1:11" x14ac:dyDescent="0.2">
      <c r="A134" s="2"/>
    </row>
    <row r="463" spans="1:1" x14ac:dyDescent="0.2">
      <c r="A463" s="1">
        <v>0</v>
      </c>
    </row>
  </sheetData>
  <mergeCells count="49">
    <mergeCell ref="A6:L6"/>
    <mergeCell ref="L9:L12"/>
    <mergeCell ref="C10:G10"/>
    <mergeCell ref="A45:I45"/>
    <mergeCell ref="J10:K11"/>
    <mergeCell ref="C11:F11"/>
    <mergeCell ref="A35:K35"/>
    <mergeCell ref="A31:K31"/>
    <mergeCell ref="A1:L1"/>
    <mergeCell ref="A2:L2"/>
    <mergeCell ref="A3:L3"/>
    <mergeCell ref="A4:L4"/>
    <mergeCell ref="A5:L5"/>
    <mergeCell ref="A32:K32"/>
    <mergeCell ref="A9:A12"/>
    <mergeCell ref="B9:K9"/>
    <mergeCell ref="A27:K27"/>
    <mergeCell ref="A28:K28"/>
    <mergeCell ref="H10:I11"/>
    <mergeCell ref="A30:K30"/>
    <mergeCell ref="A34:K34"/>
    <mergeCell ref="A36:K36"/>
    <mergeCell ref="A38:K38"/>
    <mergeCell ref="A37:K37"/>
    <mergeCell ref="A33:K33"/>
    <mergeCell ref="A39:K39"/>
    <mergeCell ref="A40:K40"/>
    <mergeCell ref="A48:B48"/>
    <mergeCell ref="E48:H48"/>
    <mergeCell ref="J48:L48"/>
    <mergeCell ref="J47:L47"/>
    <mergeCell ref="A41:E41"/>
    <mergeCell ref="A42:K42"/>
    <mergeCell ref="A43:J43"/>
    <mergeCell ref="E47:H47"/>
    <mergeCell ref="A58:H58"/>
    <mergeCell ref="A54:B54"/>
    <mergeCell ref="A49:B49"/>
    <mergeCell ref="E49:H49"/>
    <mergeCell ref="A52:C52"/>
    <mergeCell ref="E55:H55"/>
    <mergeCell ref="J49:L49"/>
    <mergeCell ref="A50:B50"/>
    <mergeCell ref="A47:B47"/>
    <mergeCell ref="A44:J44"/>
    <mergeCell ref="E51:H51"/>
    <mergeCell ref="E50:H50"/>
    <mergeCell ref="J50:L50"/>
    <mergeCell ref="A46:K46"/>
  </mergeCells>
  <printOptions horizontalCentered="1"/>
  <pageMargins left="0" right="0" top="0.39370078740157483" bottom="0.39370078740157483" header="0.51181102362204722" footer="0.31496062992125984"/>
  <pageSetup scale="50" orientation="landscape" r:id="rId1"/>
  <headerFooter alignWithMargins="0">
    <oddFooter>&amp;LJlópez&amp;F&amp;D]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General </vt:lpstr>
      <vt:lpstr>'Resumen General '!Área_de_impresión</vt:lpstr>
    </vt:vector>
  </TitlesOfParts>
  <Company>dgp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Encnormal</dc:creator>
  <cp:lastModifiedBy>Bethania Espinal</cp:lastModifiedBy>
  <cp:lastPrinted>2025-01-15T18:22:14Z</cp:lastPrinted>
  <dcterms:created xsi:type="dcterms:W3CDTF">2005-03-02T13:47:17Z</dcterms:created>
  <dcterms:modified xsi:type="dcterms:W3CDTF">2025-01-17T14:05:42Z</dcterms:modified>
</cp:coreProperties>
</file>