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4DF8027B-FB9C-480B-B1CD-C096EC217983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enero 2023" sheetId="14" r:id="rId7"/>
    <sheet name="MARZO" sheetId="8" state="hidden" r:id="rId8"/>
    <sheet name="Hoja1" sheetId="4" state="hidden" r:id="rId9"/>
  </sheets>
  <definedNames>
    <definedName name="_xlnm.Print_Area" localSheetId="6">'Ejecucion Mesual enero 2023'!$A$1:$Q$99</definedName>
    <definedName name="_xlnm.Print_Area" localSheetId="1">ENERO!$B$1:$Q$96</definedName>
    <definedName name="_xlnm.Print_Area" localSheetId="4">'JULIO 2022'!$A$1:$Q$100</definedName>
    <definedName name="_xlnm.Print_Area" localSheetId="7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4" l="1"/>
  <c r="F16" i="14"/>
  <c r="F10" i="14"/>
  <c r="F83" i="14" s="1"/>
  <c r="F9" i="14" l="1"/>
  <c r="D70" i="14"/>
  <c r="D62" i="14"/>
  <c r="D52" i="14"/>
  <c r="D44" i="14"/>
  <c r="D26" i="14"/>
  <c r="D16" i="14"/>
  <c r="D10" i="14"/>
  <c r="E70" i="14"/>
  <c r="E62" i="14"/>
  <c r="E52" i="14"/>
  <c r="E44" i="14"/>
  <c r="E36" i="14"/>
  <c r="E26" i="14"/>
  <c r="E16" i="14"/>
  <c r="E10" i="14"/>
  <c r="D83" i="14" l="1"/>
  <c r="D9" i="14"/>
  <c r="E83" i="14"/>
  <c r="E9" i="14"/>
  <c r="Q82" i="14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C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O10" i="12"/>
  <c r="N10" i="12"/>
  <c r="M10" i="12"/>
  <c r="L10" i="12"/>
  <c r="K10" i="12"/>
  <c r="J10" i="12"/>
  <c r="J83" i="12" s="1"/>
  <c r="I10" i="12"/>
  <c r="H10" i="12"/>
  <c r="G10" i="12"/>
  <c r="F10" i="12"/>
  <c r="F83" i="12" s="1"/>
  <c r="E10" i="12"/>
  <c r="D10" i="12"/>
  <c r="C10" i="12"/>
  <c r="P9" i="12"/>
  <c r="H83" i="12" l="1"/>
  <c r="P83" i="12"/>
  <c r="Q44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N9" i="11" s="1"/>
  <c r="M10" i="11"/>
  <c r="L10" i="11"/>
  <c r="L9" i="11" s="1"/>
  <c r="K10" i="11"/>
  <c r="I10" i="11"/>
  <c r="I83" i="11" s="1"/>
  <c r="H10" i="11"/>
  <c r="G10" i="11"/>
  <c r="G83" i="11" s="1"/>
  <c r="F10" i="11"/>
  <c r="E10" i="11"/>
  <c r="E83" i="11" s="1"/>
  <c r="D10" i="11"/>
  <c r="C10" i="11"/>
  <c r="C83" i="11" s="1"/>
  <c r="M9" i="11"/>
  <c r="O9" i="11" l="1"/>
  <c r="C9" i="11"/>
  <c r="G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Q70" i="10" s="1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P83" i="10" s="1"/>
  <c r="O10" i="10"/>
  <c r="N10" i="10"/>
  <c r="N83" i="10" s="1"/>
  <c r="M10" i="10"/>
  <c r="L10" i="10"/>
  <c r="L83" i="10" s="1"/>
  <c r="K10" i="10"/>
  <c r="J10" i="10"/>
  <c r="I10" i="10"/>
  <c r="H10" i="10"/>
  <c r="G10" i="10"/>
  <c r="F10" i="10"/>
  <c r="F83" i="10" s="1"/>
  <c r="E10" i="10"/>
  <c r="D10" i="10"/>
  <c r="C10" i="10"/>
  <c r="P9" i="10"/>
  <c r="E9" i="10"/>
  <c r="C71" i="9"/>
  <c r="C63" i="9"/>
  <c r="C53" i="9"/>
  <c r="C45" i="9"/>
  <c r="C37" i="9"/>
  <c r="C27" i="9"/>
  <c r="C17" i="9"/>
  <c r="C11" i="9"/>
  <c r="C84" i="9" s="1"/>
  <c r="L9" i="10" l="1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J9" i="8" s="1"/>
  <c r="I10" i="8"/>
  <c r="H10" i="8"/>
  <c r="H83" i="8" s="1"/>
  <c r="G10" i="8"/>
  <c r="F10" i="8"/>
  <c r="F83" i="8" s="1"/>
  <c r="E10" i="8"/>
  <c r="D10" i="8"/>
  <c r="C10" i="8"/>
  <c r="N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D83" i="5" s="1"/>
  <c r="C10" i="5"/>
  <c r="O9" i="5"/>
  <c r="M9" i="5" l="1"/>
  <c r="F9" i="8"/>
  <c r="Q44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<sst xmlns="http://schemas.openxmlformats.org/spreadsheetml/2006/main" count="877" uniqueCount="135">
  <si>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</si>
  <si>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</si>
  <si>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</si>
  <si>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</si>
  <si>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</si>
  <si>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</si>
  <si>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</si>
  <si>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</si>
  <si>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</si>
  <si>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</si>
  <si>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</si>
  <si>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</si>
  <si>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</si>
  <si>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</si>
  <si>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</si>
  <si>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</si>
  <si>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</si>
  <si>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</si>
  <si>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</si>
  <si>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</si>
  <si>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</si>
  <si>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</si>
  <si>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</si>
  <si>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</si>
  <si>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</si>
  <si>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</si>
  <si>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</si>
  <si>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</si>
  <si>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</si>
  <si>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</si>
  <si>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</si>
  <si>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</si>
  <si>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</si>
  <si>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</si>
  <si>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</si>
  <si>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</si>
  <si>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</si>
  <si>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</si>
  <si>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</si>
  <si>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</si>
  <si>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</si>
  <si>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</si>
  <si>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</si>
  <si>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</si>
  <si>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</si>
  <si>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</si>
  <si>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</si>
  <si>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</si>
  <si>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</si>
  <si>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</si>
  <si>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</si>
  <si>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</si>
  <si>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</si>
  <si>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</si>
  <si>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</si>
  <si>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</si>
  <si>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</si>
  <si>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</si>
  <si>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</si>
  <si>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</si>
  <si>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</si>
  <si>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</si>
  <si>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</si>
  <si>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</si>
  <si>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</si>
  <si>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</si>
  <si>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</si>
  <si>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</si>
  <si>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</si>
  <si>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</si>
  <si>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</si>
  <si>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</si>
  <si>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</si>
  <si>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</si>
  <si>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</si>
  <si>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</si>
  <si>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</si>
  <si>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</si>
  <si>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</si>
  <si>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</si>
  <si>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</si>
  <si>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</si>
  <si>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</si>
  <si>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</si>
  <si>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</si>
  <si>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</si>
  <si>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</si>
  <si>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</si>
  <si>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</si>
  <si>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</si>
  <si>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</si>
  <si>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</si>
  <si>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</si>
  <si>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</si>
  <si>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</si>
  <si>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</si>
  <si>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</si>
  <si>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</si>
  <si>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</si>
  <si>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</si>
  <si>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</si>
  <si>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</si>
  <si>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</si>
  <si>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</si>
  <si>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</si>
  <si>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</si>
  <si>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</si>
  <si>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</si>
  <si>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</si>
  <si>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</si>
  <si>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</si>
  <si>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</si>
  <si>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</si>
  <si>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</si>
  <si>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</si>
  <si>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</si>
  <si>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</si>
  <si>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</si>
  <si>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</si>
  <si>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</si>
  <si>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</si>
  <si>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</si>
  <si>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</si>
  <si>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</si>
  <si>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</si>
  <si>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</si>
  <si>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</si>
  <si>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</si>
  <si>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</si>
  <si>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</si>
  <si>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Analista de Presupuesto</t>
  </si>
  <si>
    <t>Sept</t>
  </si>
  <si>
    <t>Nov</t>
  </si>
  <si>
    <t>Dic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</si>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</sst>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164" fontId="7" fillId="6" borderId="0" xfId="1" applyFont="1" applyFill="1" applyAlignment="1">
      <alignment vertical="center" wrapText="1"/>
    </xf>
    <xf numFmtId="165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1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Font="1" applyAlignment="1">
      <alignment horizontal="left"/>
    </xf>
    <xf numFmtId="0" fontId="0" fillId="0" borderId="0" xfId="0" applyFont="1"/>
    <xf numFmtId="0" fontId="24" fillId="0" borderId="0" xfId="0" applyFont="1"/>
    <xf numFmtId="0" fontId="27" fillId="0" borderId="0" xfId="0" applyFont="1" applyAlignment="1">
      <alignment vertical="top" wrapText="1" readingOrder="1"/>
    </xf>
    <xf numFmtId="164" fontId="0" fillId="0" borderId="0" xfId="0" applyNumberFormat="1" applyFont="1"/>
    <xf numFmtId="164" fontId="23" fillId="2" borderId="2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23" fillId="2" borderId="6" xfId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164" fontId="24" fillId="0" borderId="8" xfId="1" applyFont="1" applyBorder="1" applyAlignment="1">
      <alignment horizontal="left" vertical="center" wrapText="1"/>
    </xf>
    <xf numFmtId="164" fontId="24" fillId="0" borderId="0" xfId="1" applyFont="1" applyAlignment="1">
      <alignment vertical="center" wrapText="1"/>
    </xf>
    <xf numFmtId="164" fontId="24" fillId="0" borderId="0" xfId="0" applyNumberFormat="1" applyFont="1"/>
    <xf numFmtId="164" fontId="0" fillId="0" borderId="0" xfId="1" applyFont="1" applyAlignment="1">
      <alignment vertical="center" wrapText="1"/>
    </xf>
    <xf numFmtId="164" fontId="0" fillId="0" borderId="0" xfId="1" applyFont="1"/>
    <xf numFmtId="164" fontId="0" fillId="6" borderId="0" xfId="1" applyFont="1" applyFill="1" applyAlignment="1">
      <alignment vertical="center" wrapText="1"/>
    </xf>
    <xf numFmtId="165" fontId="24" fillId="0" borderId="8" xfId="0" applyNumberFormat="1" applyFont="1" applyBorder="1"/>
    <xf numFmtId="164" fontId="24" fillId="0" borderId="8" xfId="1" applyFont="1" applyBorder="1"/>
    <xf numFmtId="165" fontId="24" fillId="0" borderId="0" xfId="0" applyNumberFormat="1" applyFont="1"/>
    <xf numFmtId="165" fontId="0" fillId="0" borderId="0" xfId="0" applyNumberFormat="1" applyFont="1"/>
    <xf numFmtId="164" fontId="24" fillId="4" borderId="9" xfId="1" applyFont="1" applyFill="1" applyBorder="1"/>
    <xf numFmtId="164" fontId="24" fillId="5" borderId="0" xfId="0" applyNumberFormat="1" applyFont="1" applyFill="1"/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top" wrapText="1" readingOrder="1"/>
    </xf>
    <xf numFmtId="0" fontId="29" fillId="0" borderId="0" xfId="0" applyFont="1" applyAlignment="1">
      <alignment wrapText="1"/>
    </xf>
    <xf numFmtId="0" fontId="30" fillId="2" borderId="2" xfId="0" applyFont="1" applyFill="1" applyBorder="1" applyAlignment="1">
      <alignment horizontal="left" vertical="center" wrapText="1"/>
    </xf>
    <xf numFmtId="0" fontId="31" fillId="0" borderId="8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30" fillId="4" borderId="9" xfId="0" applyFont="1" applyFill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1254125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04775"/>
          <a:ext cx="1254125" cy="739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1676400</xdr:colOff>
      <xdr:row>5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666875" cy="1098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55" t="s">
        <v>0</v>
      </c>
      <c r="C2" s="56"/>
      <c r="D2" s="56"/>
    </row>
    <row r="3" spans="2:5" ht="21" customHeight="1" x14ac:dyDescent="0.25">
      <c r="B3" s="57" t="s">
        <v>1</v>
      </c>
      <c r="C3" s="58"/>
      <c r="D3" s="58"/>
    </row>
    <row r="4" spans="2:5" ht="15.75" x14ac:dyDescent="0.25">
      <c r="B4" s="59">
        <v>2022</v>
      </c>
      <c r="C4" s="60"/>
      <c r="D4" s="60"/>
    </row>
    <row r="5" spans="2:5" ht="15.75" customHeight="1" x14ac:dyDescent="0.25">
      <c r="B5" s="61" t="s">
        <v>2</v>
      </c>
      <c r="C5" s="62"/>
      <c r="D5" s="62"/>
    </row>
    <row r="6" spans="2:5" ht="15.75" customHeight="1" x14ac:dyDescent="0.25">
      <c r="B6" s="62" t="s">
        <v>3</v>
      </c>
      <c r="C6" s="62"/>
      <c r="D6" s="62"/>
    </row>
    <row r="8" spans="2:5" ht="15" customHeight="1" x14ac:dyDescent="0.25">
      <c r="B8" s="63" t="s">
        <v>4</v>
      </c>
      <c r="C8" s="64" t="s">
        <v>5</v>
      </c>
      <c r="D8" s="64" t="s">
        <v>6</v>
      </c>
    </row>
    <row r="9" spans="2:5" ht="30" customHeight="1" x14ac:dyDescent="0.25">
      <c r="B9" s="63"/>
      <c r="C9" s="65"/>
      <c r="D9" s="65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52" t="s">
        <v>99</v>
      </c>
      <c r="D92" s="52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52"/>
      <c r="D96" s="52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53"/>
      <c r="C99" s="53"/>
      <c r="D99" s="53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54"/>
      <c r="C102" s="54"/>
      <c r="D102" s="54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7" ht="21" customHeight="1" x14ac:dyDescent="0.25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2:17" ht="15.75" x14ac:dyDescent="0.25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2:17" ht="15.75" customHeight="1" x14ac:dyDescent="0.25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7" ht="24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52" t="s">
        <v>99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</row>
    <row r="95" spans="1:17" ht="23.25" x14ac:dyDescent="0.35">
      <c r="B95" s="28" t="s">
        <v>101</v>
      </c>
      <c r="C95" s="66" t="s">
        <v>103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1:17" ht="23.25" hidden="1" x14ac:dyDescent="0.35">
      <c r="B96" s="53"/>
      <c r="C96" s="53"/>
      <c r="D96" s="53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54"/>
      <c r="C99" s="54"/>
      <c r="D99" s="54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2" t="s">
        <v>102</v>
      </c>
      <c r="L94" s="52"/>
      <c r="M94" s="52"/>
      <c r="N94" s="52"/>
    </row>
    <row r="95" spans="2:17" ht="23.25" x14ac:dyDescent="0.35">
      <c r="B95" s="45" t="s">
        <v>125</v>
      </c>
      <c r="H95" s="46"/>
      <c r="I95" s="46"/>
      <c r="J95" s="46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 t="s">
        <v>126</v>
      </c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2" t="s">
        <v>102</v>
      </c>
      <c r="L94" s="52"/>
      <c r="M94" s="52"/>
      <c r="N94" s="52"/>
    </row>
    <row r="95" spans="2:17" ht="23.25" x14ac:dyDescent="0.35">
      <c r="B95" s="45" t="s">
        <v>125</v>
      </c>
      <c r="H95" s="46"/>
      <c r="I95" s="46"/>
      <c r="J95" s="46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 t="s">
        <v>126</v>
      </c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71" t="s">
        <v>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2" t="s">
        <v>102</v>
      </c>
      <c r="L94" s="52"/>
      <c r="M94" s="52"/>
      <c r="N94" s="52"/>
    </row>
    <row r="95" spans="2:17" ht="23.25" x14ac:dyDescent="0.35">
      <c r="B95" s="45" t="s">
        <v>125</v>
      </c>
      <c r="H95" s="46"/>
      <c r="I95" s="46"/>
      <c r="J95" s="46"/>
      <c r="K95" s="70" t="s">
        <v>123</v>
      </c>
      <c r="L95" s="70"/>
      <c r="M95" s="70"/>
      <c r="N95" s="70"/>
    </row>
    <row r="97" spans="1:17" ht="33.75" customHeight="1" x14ac:dyDescent="0.35">
      <c r="A97" s="1" t="s">
        <v>96</v>
      </c>
      <c r="D97" s="52" t="s">
        <v>99</v>
      </c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 t="s">
        <v>126</v>
      </c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71" t="s">
        <v>127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52" t="s">
        <v>99</v>
      </c>
      <c r="K94" s="52"/>
      <c r="L94" s="52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66" t="s">
        <v>126</v>
      </c>
      <c r="K95" s="66"/>
      <c r="L95" s="66"/>
      <c r="M95" s="46"/>
      <c r="N95" s="46"/>
    </row>
    <row r="97" spans="1:17" ht="33.75" customHeight="1" x14ac:dyDescent="0.35">
      <c r="A97" s="1" t="s">
        <v>96</v>
      </c>
      <c r="D97" s="52"/>
      <c r="E97" s="52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6"/>
      <c r="E98" s="66"/>
      <c r="F98" s="6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tabSelected="1" topLeftCell="B1" zoomScaleNormal="100" workbookViewId="0">
      <selection activeCell="T99" sqref="T99"/>
    </sheetView>
  </sheetViews>
  <sheetFormatPr defaultColWidth="11.42578125" defaultRowHeight="15" customHeight="1" x14ac:dyDescent="0.25"/>
  <cols>
    <col min="1" max="1" width="5.85546875" style="82" hidden="1" customWidth="1"/>
    <col min="2" max="2" width="42.85546875" style="114" customWidth="1"/>
    <col min="3" max="3" width="17.7109375" style="82" customWidth="1"/>
    <col min="4" max="4" width="15.42578125" style="82" customWidth="1"/>
    <col min="5" max="5" width="16" style="82" customWidth="1"/>
    <col min="6" max="6" width="14.28515625" style="82" customWidth="1"/>
    <col min="7" max="7" width="6.5703125" style="82" bestFit="1" customWidth="1"/>
    <col min="8" max="8" width="5.28515625" style="82" bestFit="1" customWidth="1"/>
    <col min="9" max="9" width="6" style="82" bestFit="1" customWidth="1"/>
    <col min="10" max="10" width="5.7109375" style="82" bestFit="1" customWidth="1"/>
    <col min="11" max="11" width="5.140625" style="82" bestFit="1" customWidth="1"/>
    <col min="12" max="12" width="7.5703125" style="82" bestFit="1" customWidth="1"/>
    <col min="13" max="13" width="5" style="82" bestFit="1" customWidth="1"/>
    <col min="14" max="14" width="4" style="82" bestFit="1" customWidth="1"/>
    <col min="15" max="15" width="4.5703125" style="82" bestFit="1" customWidth="1"/>
    <col min="16" max="16" width="3.7109375" style="82" bestFit="1" customWidth="1"/>
    <col min="17" max="17" width="15.28515625" style="82" bestFit="1" customWidth="1"/>
    <col min="18" max="16384" width="11.42578125" style="82"/>
  </cols>
  <sheetData>
    <row r="1" spans="2:18" ht="15" customHeight="1" x14ac:dyDescent="0.25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81"/>
    </row>
    <row r="2" spans="2:18" ht="15" customHeight="1" x14ac:dyDescent="0.25">
      <c r="B2" s="75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83"/>
    </row>
    <row r="3" spans="2:18" ht="15" customHeight="1" x14ac:dyDescent="0.25">
      <c r="B3" s="77">
        <v>2023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81"/>
    </row>
    <row r="4" spans="2:18" ht="20.25" customHeight="1" x14ac:dyDescent="0.25">
      <c r="B4" s="79" t="s">
        <v>127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2:18" ht="15" customHeight="1" x14ac:dyDescent="0.25">
      <c r="B5" s="113" t="s">
        <v>3</v>
      </c>
      <c r="C5" s="84"/>
      <c r="D5" s="84"/>
      <c r="K5" s="85"/>
    </row>
    <row r="7" spans="2:18" ht="15" customHeight="1" x14ac:dyDescent="0.25">
      <c r="B7" s="115" t="s">
        <v>4</v>
      </c>
      <c r="C7" s="86" t="s">
        <v>5</v>
      </c>
      <c r="D7" s="86" t="s">
        <v>6</v>
      </c>
      <c r="E7" s="87" t="s">
        <v>7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9"/>
    </row>
    <row r="8" spans="2:18" ht="15" customHeight="1" x14ac:dyDescent="0.25">
      <c r="B8" s="115"/>
      <c r="C8" s="90"/>
      <c r="D8" s="90"/>
      <c r="E8" s="91" t="s">
        <v>8</v>
      </c>
      <c r="F8" s="91" t="s">
        <v>9</v>
      </c>
      <c r="G8" s="91" t="s">
        <v>10</v>
      </c>
      <c r="H8" s="91" t="s">
        <v>11</v>
      </c>
      <c r="I8" s="92" t="s">
        <v>12</v>
      </c>
      <c r="J8" s="91" t="s">
        <v>13</v>
      </c>
      <c r="K8" s="92" t="s">
        <v>14</v>
      </c>
      <c r="L8" s="91" t="s">
        <v>15</v>
      </c>
      <c r="M8" s="91" t="s">
        <v>131</v>
      </c>
      <c r="N8" s="91" t="s">
        <v>134</v>
      </c>
      <c r="O8" s="91" t="s">
        <v>132</v>
      </c>
      <c r="P8" s="92" t="s">
        <v>133</v>
      </c>
      <c r="Q8" s="91" t="s">
        <v>20</v>
      </c>
    </row>
    <row r="9" spans="2:18" ht="15" customHeight="1" x14ac:dyDescent="0.25">
      <c r="B9" s="116" t="s">
        <v>21</v>
      </c>
      <c r="C9" s="93">
        <f>+C10+C16+C26+C36+C44+C52+C62+C67+C70</f>
        <v>1202938070</v>
      </c>
      <c r="D9" s="93">
        <f>+D10+D16+D26+D36+D44+D52+D62+D67+D70</f>
        <v>0</v>
      </c>
      <c r="E9" s="93">
        <f>+E10+E16+E26+E36+E44+E52+E62+E67+E70</f>
        <v>41619097.43</v>
      </c>
      <c r="F9" s="93">
        <f>+F10+F16+F26+F36+F44+F52+F62+F67+F70</f>
        <v>65818005.850000001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>
        <f>+E9+F9+G9+H9+I9+J9+K9+L9+M9+N9+O9+P9</f>
        <v>107437103.28</v>
      </c>
    </row>
    <row r="10" spans="2:18" ht="15" customHeight="1" x14ac:dyDescent="0.25">
      <c r="B10" s="117" t="s">
        <v>22</v>
      </c>
      <c r="C10" s="94">
        <f>SUM(C11:C15)</f>
        <v>506673314</v>
      </c>
      <c r="D10" s="94">
        <f>SUM(D11:D15)</f>
        <v>0</v>
      </c>
      <c r="E10" s="94">
        <f>SUM(E11:E15)</f>
        <v>34200083.119999997</v>
      </c>
      <c r="F10" s="94">
        <f>SUM(F11:F15)</f>
        <v>33288114.790000003</v>
      </c>
      <c r="G10" s="94"/>
      <c r="H10" s="94"/>
      <c r="I10" s="94"/>
      <c r="J10" s="94"/>
      <c r="K10" s="94"/>
      <c r="L10" s="94"/>
      <c r="M10" s="94"/>
      <c r="N10" s="94"/>
      <c r="O10" s="95"/>
      <c r="P10" s="95"/>
      <c r="Q10" s="94">
        <f>SUM(Q11:Q15)</f>
        <v>67488197.909999996</v>
      </c>
    </row>
    <row r="11" spans="2:18" ht="15" customHeight="1" x14ac:dyDescent="0.25">
      <c r="B11" s="118" t="s">
        <v>23</v>
      </c>
      <c r="C11" s="96">
        <v>378779046</v>
      </c>
      <c r="D11" s="96"/>
      <c r="E11" s="96">
        <v>28476385.609999999</v>
      </c>
      <c r="F11" s="96">
        <v>27613217.850000001</v>
      </c>
      <c r="G11" s="96"/>
      <c r="H11" s="96"/>
      <c r="I11" s="96"/>
      <c r="J11" s="96"/>
      <c r="K11" s="96"/>
      <c r="L11" s="96"/>
      <c r="M11" s="96"/>
      <c r="N11" s="96"/>
      <c r="O11" s="97"/>
      <c r="P11" s="97"/>
      <c r="Q11" s="85">
        <f>+E11+F11+G11+H11+I11+J11+K11+L11+M11+N11+O11+P11</f>
        <v>56089603.460000001</v>
      </c>
    </row>
    <row r="12" spans="2:18" ht="15" customHeight="1" x14ac:dyDescent="0.25">
      <c r="B12" s="118" t="s">
        <v>24</v>
      </c>
      <c r="C12" s="96">
        <v>75415154</v>
      </c>
      <c r="D12" s="96"/>
      <c r="E12" s="96">
        <v>1490000</v>
      </c>
      <c r="F12" s="96">
        <v>1490000</v>
      </c>
      <c r="G12" s="96"/>
      <c r="H12" s="96"/>
      <c r="I12" s="96"/>
      <c r="J12" s="96"/>
      <c r="K12" s="96"/>
      <c r="L12" s="96"/>
      <c r="M12" s="96"/>
      <c r="N12" s="96"/>
      <c r="O12" s="97"/>
      <c r="P12" s="97"/>
      <c r="Q12" s="85">
        <f>+E12+F12+G12+H12+I12+J12+K12+L12+M12+N12+O12+P12</f>
        <v>2980000</v>
      </c>
    </row>
    <row r="13" spans="2:18" ht="15" customHeight="1" x14ac:dyDescent="0.25">
      <c r="B13" s="118" t="s">
        <v>25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7"/>
      <c r="P13" s="97"/>
      <c r="Q13" s="85">
        <f t="shared" ref="Q13:Q14" si="0">+E13+F13+G13+H13+I13+J13+K13+L13+M13+N13+O13</f>
        <v>0</v>
      </c>
    </row>
    <row r="14" spans="2:18" ht="15" customHeight="1" x14ac:dyDescent="0.25">
      <c r="B14" s="118" t="s">
        <v>26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97"/>
      <c r="Q14" s="85">
        <f t="shared" si="0"/>
        <v>0</v>
      </c>
    </row>
    <row r="15" spans="2:18" ht="15" customHeight="1" x14ac:dyDescent="0.25">
      <c r="B15" s="118" t="s">
        <v>27</v>
      </c>
      <c r="C15" s="96">
        <v>52479114</v>
      </c>
      <c r="D15" s="96"/>
      <c r="E15" s="96">
        <v>4233697.51</v>
      </c>
      <c r="F15" s="96">
        <v>4184896.94</v>
      </c>
      <c r="G15" s="96"/>
      <c r="H15" s="96"/>
      <c r="I15" s="96"/>
      <c r="J15" s="96"/>
      <c r="K15" s="96"/>
      <c r="L15" s="96"/>
      <c r="M15" s="96"/>
      <c r="N15" s="96"/>
      <c r="O15" s="97"/>
      <c r="P15" s="97"/>
      <c r="Q15" s="85">
        <f>+E15+F15+G15+H15+I15+J15+K15+L15+M15+N15+O15+P15</f>
        <v>8418594.4499999993</v>
      </c>
    </row>
    <row r="16" spans="2:18" ht="15" customHeight="1" x14ac:dyDescent="0.25">
      <c r="B16" s="117" t="s">
        <v>28</v>
      </c>
      <c r="C16" s="94">
        <f>SUM(C17:C25)</f>
        <v>554445095</v>
      </c>
      <c r="D16" s="94">
        <f>SUM(D17:D25)</f>
        <v>-322425000</v>
      </c>
      <c r="E16" s="94">
        <f>SUM(E17:E25)</f>
        <v>7419014.3099999996</v>
      </c>
      <c r="F16" s="94">
        <f>SUM(F17:F25)</f>
        <v>6779891.0600000005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>
        <f>+Q17+Q18+Q19+Q20+Q21+Q22+Q23+Q24+Q25</f>
        <v>14198905.369999999</v>
      </c>
    </row>
    <row r="17" spans="2:17" ht="15" customHeight="1" x14ac:dyDescent="0.25">
      <c r="B17" s="118" t="s">
        <v>29</v>
      </c>
      <c r="C17" s="96">
        <v>35310000</v>
      </c>
      <c r="D17" s="96"/>
      <c r="E17" s="96">
        <v>453071.82</v>
      </c>
      <c r="F17" s="96">
        <v>2126757.5299999998</v>
      </c>
      <c r="G17" s="96"/>
      <c r="H17" s="96"/>
      <c r="I17" s="96"/>
      <c r="J17" s="96"/>
      <c r="K17" s="96"/>
      <c r="L17" s="96"/>
      <c r="M17" s="96"/>
      <c r="N17" s="96"/>
      <c r="O17" s="97"/>
      <c r="P17" s="97"/>
      <c r="Q17" s="85">
        <f t="shared" ref="Q17:Q80" si="1">+E17+F17+G17+H17+I17+J17+K17+L17+M17+N17+O17+P17</f>
        <v>2579829.3499999996</v>
      </c>
    </row>
    <row r="18" spans="2:17" ht="15" customHeight="1" x14ac:dyDescent="0.25">
      <c r="B18" s="118" t="s">
        <v>30</v>
      </c>
      <c r="C18" s="96">
        <v>327623613</v>
      </c>
      <c r="D18" s="96">
        <v>-322000000</v>
      </c>
      <c r="E18" s="96">
        <v>0</v>
      </c>
      <c r="F18" s="96"/>
      <c r="G18" s="96"/>
      <c r="H18" s="96"/>
      <c r="I18" s="96"/>
      <c r="J18" s="96"/>
      <c r="K18" s="96"/>
      <c r="L18" s="96"/>
      <c r="M18" s="96"/>
      <c r="N18" s="96"/>
      <c r="O18" s="97"/>
      <c r="P18" s="97"/>
      <c r="Q18" s="85">
        <f t="shared" si="1"/>
        <v>0</v>
      </c>
    </row>
    <row r="19" spans="2:17" ht="15" customHeight="1" x14ac:dyDescent="0.25">
      <c r="B19" s="118" t="s">
        <v>31</v>
      </c>
      <c r="C19" s="96">
        <v>7900000</v>
      </c>
      <c r="D19" s="96"/>
      <c r="E19" s="96">
        <v>168250</v>
      </c>
      <c r="F19" s="96"/>
      <c r="G19" s="96"/>
      <c r="H19" s="96"/>
      <c r="I19" s="96"/>
      <c r="J19" s="96"/>
      <c r="K19" s="96"/>
      <c r="L19" s="96"/>
      <c r="M19" s="96"/>
      <c r="N19" s="96"/>
      <c r="O19" s="97"/>
      <c r="P19" s="97"/>
      <c r="Q19" s="85">
        <f t="shared" si="1"/>
        <v>168250</v>
      </c>
    </row>
    <row r="20" spans="2:17" ht="15" customHeight="1" x14ac:dyDescent="0.25">
      <c r="B20" s="118" t="s">
        <v>32</v>
      </c>
      <c r="C20" s="96">
        <v>1100000</v>
      </c>
      <c r="D20" s="96"/>
      <c r="E20" s="96">
        <v>0</v>
      </c>
      <c r="F20" s="96"/>
      <c r="G20" s="96"/>
      <c r="H20" s="96"/>
      <c r="I20" s="96"/>
      <c r="J20" s="96"/>
      <c r="K20" s="96"/>
      <c r="L20" s="96"/>
      <c r="M20" s="96"/>
      <c r="N20" s="96"/>
      <c r="O20" s="97"/>
      <c r="P20" s="97"/>
      <c r="Q20" s="85">
        <f t="shared" si="1"/>
        <v>0</v>
      </c>
    </row>
    <row r="21" spans="2:17" ht="15" customHeight="1" x14ac:dyDescent="0.25">
      <c r="B21" s="118" t="s">
        <v>33</v>
      </c>
      <c r="C21" s="96">
        <v>12837188</v>
      </c>
      <c r="D21" s="96">
        <v>6071803</v>
      </c>
      <c r="E21" s="96">
        <v>152024.56</v>
      </c>
      <c r="F21" s="96">
        <v>80000</v>
      </c>
      <c r="G21" s="96"/>
      <c r="H21" s="96"/>
      <c r="I21" s="96"/>
      <c r="J21" s="96"/>
      <c r="K21" s="96"/>
      <c r="L21" s="96"/>
      <c r="M21" s="96"/>
      <c r="N21" s="96"/>
      <c r="O21" s="97"/>
      <c r="P21" s="97"/>
      <c r="Q21" s="85">
        <f t="shared" si="1"/>
        <v>232024.56</v>
      </c>
    </row>
    <row r="22" spans="2:17" ht="15" customHeight="1" x14ac:dyDescent="0.25">
      <c r="B22" s="118" t="s">
        <v>34</v>
      </c>
      <c r="C22" s="96">
        <v>13500000</v>
      </c>
      <c r="D22" s="96"/>
      <c r="E22" s="96">
        <v>915300.33</v>
      </c>
      <c r="F22" s="96">
        <v>1554696.62</v>
      </c>
      <c r="G22" s="96"/>
      <c r="H22" s="96"/>
      <c r="I22" s="96"/>
      <c r="J22" s="96"/>
      <c r="K22" s="96"/>
      <c r="L22" s="96"/>
      <c r="M22" s="96"/>
      <c r="N22" s="96"/>
      <c r="O22" s="97"/>
      <c r="P22" s="97"/>
      <c r="Q22" s="85">
        <f t="shared" si="1"/>
        <v>2469996.9500000002</v>
      </c>
    </row>
    <row r="23" spans="2:17" ht="15" customHeight="1" x14ac:dyDescent="0.25">
      <c r="B23" s="118" t="s">
        <v>35</v>
      </c>
      <c r="C23" s="96">
        <v>24201990</v>
      </c>
      <c r="D23" s="96"/>
      <c r="E23" s="96">
        <v>5340000</v>
      </c>
      <c r="F23" s="96">
        <v>28340.11</v>
      </c>
      <c r="G23" s="96"/>
      <c r="H23" s="96"/>
      <c r="I23" s="96"/>
      <c r="J23" s="96"/>
      <c r="K23" s="96"/>
      <c r="L23" s="96"/>
      <c r="M23" s="96"/>
      <c r="N23" s="96"/>
      <c r="O23" s="97"/>
      <c r="P23" s="97"/>
      <c r="Q23" s="85">
        <f t="shared" si="1"/>
        <v>5368340.1100000003</v>
      </c>
    </row>
    <row r="24" spans="2:17" ht="15" customHeight="1" x14ac:dyDescent="0.25">
      <c r="B24" s="118" t="s">
        <v>36</v>
      </c>
      <c r="C24" s="96">
        <v>89772304</v>
      </c>
      <c r="D24" s="96">
        <v>-2356748</v>
      </c>
      <c r="E24" s="96">
        <v>0</v>
      </c>
      <c r="F24" s="96">
        <v>1276354.48</v>
      </c>
      <c r="G24" s="96"/>
      <c r="H24" s="96"/>
      <c r="I24" s="96"/>
      <c r="J24" s="96"/>
      <c r="K24" s="96"/>
      <c r="L24" s="96"/>
      <c r="M24" s="96"/>
      <c r="N24" s="96"/>
      <c r="O24" s="97"/>
      <c r="P24" s="97"/>
      <c r="Q24" s="85">
        <f t="shared" si="1"/>
        <v>1276354.48</v>
      </c>
    </row>
    <row r="25" spans="2:17" ht="15" customHeight="1" x14ac:dyDescent="0.25">
      <c r="B25" s="118" t="s">
        <v>37</v>
      </c>
      <c r="C25" s="96">
        <v>42200000</v>
      </c>
      <c r="D25" s="96">
        <v>-4140055</v>
      </c>
      <c r="E25" s="96">
        <v>390367.6</v>
      </c>
      <c r="F25" s="96">
        <v>1713742.32</v>
      </c>
      <c r="G25" s="96"/>
      <c r="H25" s="96"/>
      <c r="I25" s="96"/>
      <c r="J25" s="96"/>
      <c r="K25" s="96"/>
      <c r="L25" s="96"/>
      <c r="M25" s="96"/>
      <c r="N25" s="96"/>
      <c r="O25" s="97"/>
      <c r="P25" s="97"/>
      <c r="Q25" s="85">
        <f t="shared" si="1"/>
        <v>2104109.92</v>
      </c>
    </row>
    <row r="26" spans="2:17" ht="15" customHeight="1" x14ac:dyDescent="0.25">
      <c r="B26" s="117" t="s">
        <v>38</v>
      </c>
      <c r="C26" s="94">
        <f>SUM(C27:C35)</f>
        <v>79710000</v>
      </c>
      <c r="D26" s="94">
        <f>SUM(D27:D35)</f>
        <v>322000000</v>
      </c>
      <c r="E26" s="94">
        <f>SUM(E27:E35)</f>
        <v>0</v>
      </c>
      <c r="F26" s="94">
        <f>SUM(F27:F35)</f>
        <v>25750000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5">
        <f>+Q27+Q28+Q29+Q30+Q31+Q33+Q32+Q34+Q35+Q36+Q37</f>
        <v>25750000</v>
      </c>
    </row>
    <row r="27" spans="2:17" ht="15" customHeight="1" x14ac:dyDescent="0.25">
      <c r="B27" s="118" t="s">
        <v>39</v>
      </c>
      <c r="C27" s="96">
        <v>3600000</v>
      </c>
      <c r="D27" s="96"/>
      <c r="E27" s="96">
        <v>0</v>
      </c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7"/>
      <c r="Q27" s="85">
        <f t="shared" si="1"/>
        <v>0</v>
      </c>
    </row>
    <row r="28" spans="2:17" ht="15" customHeight="1" x14ac:dyDescent="0.25">
      <c r="B28" s="118" t="s">
        <v>40</v>
      </c>
      <c r="C28" s="96">
        <v>10600000</v>
      </c>
      <c r="D28" s="96"/>
      <c r="E28" s="96">
        <v>0</v>
      </c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7"/>
      <c r="Q28" s="85">
        <f t="shared" si="1"/>
        <v>0</v>
      </c>
    </row>
    <row r="29" spans="2:17" ht="15" customHeight="1" x14ac:dyDescent="0.25">
      <c r="B29" s="118" t="s">
        <v>41</v>
      </c>
      <c r="C29" s="96">
        <v>8450000</v>
      </c>
      <c r="D29" s="96">
        <v>322000000</v>
      </c>
      <c r="E29" s="96">
        <v>0</v>
      </c>
      <c r="F29" s="96">
        <v>25750000</v>
      </c>
      <c r="G29" s="96"/>
      <c r="H29" s="96"/>
      <c r="I29" s="96"/>
      <c r="J29" s="96"/>
      <c r="K29" s="96"/>
      <c r="L29" s="98"/>
      <c r="M29" s="96"/>
      <c r="N29" s="96"/>
      <c r="O29" s="96"/>
      <c r="P29" s="97"/>
      <c r="Q29" s="85">
        <f t="shared" si="1"/>
        <v>25750000</v>
      </c>
    </row>
    <row r="30" spans="2:17" ht="15" customHeight="1" x14ac:dyDescent="0.25">
      <c r="B30" s="118" t="s">
        <v>42</v>
      </c>
      <c r="C30" s="96">
        <v>2000000</v>
      </c>
      <c r="D30" s="96"/>
      <c r="E30" s="96">
        <v>0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7"/>
      <c r="Q30" s="85">
        <f t="shared" si="1"/>
        <v>0</v>
      </c>
    </row>
    <row r="31" spans="2:17" ht="15" customHeight="1" x14ac:dyDescent="0.25">
      <c r="B31" s="118" t="s">
        <v>43</v>
      </c>
      <c r="C31" s="96">
        <v>2815000</v>
      </c>
      <c r="D31" s="96"/>
      <c r="E31" s="96">
        <v>0</v>
      </c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  <c r="Q31" s="85">
        <f t="shared" si="1"/>
        <v>0</v>
      </c>
    </row>
    <row r="32" spans="2:17" ht="15" customHeight="1" x14ac:dyDescent="0.25">
      <c r="B32" s="118" t="s">
        <v>44</v>
      </c>
      <c r="C32" s="96">
        <v>620000</v>
      </c>
      <c r="D32" s="96"/>
      <c r="E32" s="96">
        <v>0</v>
      </c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7"/>
      <c r="Q32" s="85">
        <f t="shared" si="1"/>
        <v>0</v>
      </c>
    </row>
    <row r="33" spans="2:17" ht="15" customHeight="1" x14ac:dyDescent="0.25">
      <c r="B33" s="118" t="s">
        <v>45</v>
      </c>
      <c r="C33" s="96">
        <v>16575000</v>
      </c>
      <c r="D33" s="96"/>
      <c r="E33" s="96">
        <v>0</v>
      </c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  <c r="Q33" s="85">
        <f t="shared" si="1"/>
        <v>0</v>
      </c>
    </row>
    <row r="34" spans="2:17" ht="15" customHeight="1" x14ac:dyDescent="0.25">
      <c r="B34" s="118" t="s">
        <v>46</v>
      </c>
      <c r="C34" s="96"/>
      <c r="D34" s="96"/>
      <c r="E34" s="96">
        <v>0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7"/>
      <c r="Q34" s="85">
        <f t="shared" si="1"/>
        <v>0</v>
      </c>
    </row>
    <row r="35" spans="2:17" ht="15" customHeight="1" x14ac:dyDescent="0.25">
      <c r="B35" s="118" t="s">
        <v>47</v>
      </c>
      <c r="C35" s="96">
        <v>35050000</v>
      </c>
      <c r="D35" s="96"/>
      <c r="E35" s="96">
        <v>0</v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  <c r="Q35" s="85">
        <f t="shared" si="1"/>
        <v>0</v>
      </c>
    </row>
    <row r="36" spans="2:17" ht="15" customHeight="1" x14ac:dyDescent="0.25">
      <c r="B36" s="117" t="s">
        <v>48</v>
      </c>
      <c r="C36" s="94">
        <f>SUM(C37:C42)</f>
        <v>0</v>
      </c>
      <c r="D36" s="94"/>
      <c r="E36" s="94">
        <f>SUM(E37:E42)</f>
        <v>0</v>
      </c>
      <c r="F36" s="94"/>
      <c r="G36" s="94"/>
      <c r="H36" s="94"/>
      <c r="I36" s="94"/>
      <c r="J36" s="94"/>
      <c r="K36" s="94"/>
      <c r="L36" s="94"/>
      <c r="M36" s="94"/>
      <c r="N36" s="96"/>
      <c r="O36" s="96"/>
      <c r="P36" s="96"/>
      <c r="Q36" s="85">
        <f t="shared" si="1"/>
        <v>0</v>
      </c>
    </row>
    <row r="37" spans="2:17" ht="15" customHeight="1" x14ac:dyDescent="0.25">
      <c r="B37" s="118" t="s">
        <v>49</v>
      </c>
      <c r="C37" s="96">
        <v>0</v>
      </c>
      <c r="D37" s="96"/>
      <c r="E37" s="96">
        <v>0</v>
      </c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7"/>
      <c r="Q37" s="85">
        <f t="shared" si="1"/>
        <v>0</v>
      </c>
    </row>
    <row r="38" spans="2:17" ht="15" customHeight="1" x14ac:dyDescent="0.25">
      <c r="B38" s="118" t="s">
        <v>50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7"/>
      <c r="Q38" s="85">
        <f t="shared" si="1"/>
        <v>0</v>
      </c>
    </row>
    <row r="39" spans="2:17" ht="15" customHeight="1" x14ac:dyDescent="0.25">
      <c r="B39" s="118" t="s">
        <v>51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7"/>
      <c r="Q39" s="85">
        <f t="shared" si="1"/>
        <v>0</v>
      </c>
    </row>
    <row r="40" spans="2:17" ht="15" customHeight="1" x14ac:dyDescent="0.25">
      <c r="B40" s="118" t="s">
        <v>52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7"/>
      <c r="Q40" s="85">
        <f t="shared" si="1"/>
        <v>0</v>
      </c>
    </row>
    <row r="41" spans="2:17" ht="15" customHeight="1" x14ac:dyDescent="0.25">
      <c r="B41" s="118" t="s">
        <v>53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7"/>
      <c r="Q41" s="85">
        <f t="shared" si="1"/>
        <v>0</v>
      </c>
    </row>
    <row r="42" spans="2:17" ht="15" customHeight="1" x14ac:dyDescent="0.25">
      <c r="B42" s="118" t="s">
        <v>54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  <c r="Q42" s="85">
        <f t="shared" si="1"/>
        <v>0</v>
      </c>
    </row>
    <row r="43" spans="2:17" ht="15" customHeight="1" x14ac:dyDescent="0.25">
      <c r="B43" s="118" t="s">
        <v>55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7"/>
      <c r="Q43" s="85">
        <f t="shared" si="1"/>
        <v>0</v>
      </c>
    </row>
    <row r="44" spans="2:17" ht="15" customHeight="1" x14ac:dyDescent="0.25">
      <c r="B44" s="118" t="s">
        <v>56</v>
      </c>
      <c r="C44" s="94">
        <f>SUM(C45:C51)</f>
        <v>0</v>
      </c>
      <c r="D44" s="94">
        <f>SUM(D45:D51)</f>
        <v>0</v>
      </c>
      <c r="E44" s="94">
        <f>SUM(E45:E51)</f>
        <v>0</v>
      </c>
      <c r="F44" s="94"/>
      <c r="G44" s="94"/>
      <c r="H44" s="94"/>
      <c r="I44" s="94"/>
      <c r="J44" s="94"/>
      <c r="K44" s="94"/>
      <c r="L44" s="94"/>
      <c r="M44" s="94"/>
      <c r="N44" s="96"/>
      <c r="O44" s="96"/>
      <c r="P44" s="97"/>
      <c r="Q44" s="85">
        <f t="shared" si="1"/>
        <v>0</v>
      </c>
    </row>
    <row r="45" spans="2:17" ht="15" customHeight="1" x14ac:dyDescent="0.25">
      <c r="B45" s="117" t="s">
        <v>57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7"/>
      <c r="Q45" s="85">
        <f t="shared" si="1"/>
        <v>0</v>
      </c>
    </row>
    <row r="46" spans="2:17" ht="15" customHeight="1" x14ac:dyDescent="0.25">
      <c r="B46" s="118" t="s">
        <v>58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  <c r="Q46" s="85">
        <f t="shared" si="1"/>
        <v>0</v>
      </c>
    </row>
    <row r="47" spans="2:17" ht="15" customHeight="1" x14ac:dyDescent="0.25">
      <c r="B47" s="118" t="s">
        <v>59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7"/>
      <c r="Q47" s="85">
        <f t="shared" si="1"/>
        <v>0</v>
      </c>
    </row>
    <row r="48" spans="2:17" ht="15" customHeight="1" x14ac:dyDescent="0.25">
      <c r="B48" s="118" t="s">
        <v>60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7"/>
      <c r="Q48" s="85">
        <f t="shared" si="1"/>
        <v>0</v>
      </c>
    </row>
    <row r="49" spans="2:17" ht="15" customHeight="1" x14ac:dyDescent="0.25">
      <c r="B49" s="118" t="s">
        <v>61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7"/>
      <c r="Q49" s="85">
        <f t="shared" si="1"/>
        <v>0</v>
      </c>
    </row>
    <row r="50" spans="2:17" ht="15" customHeight="1" x14ac:dyDescent="0.25">
      <c r="B50" s="118" t="s">
        <v>62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  <c r="Q50" s="85">
        <f t="shared" si="1"/>
        <v>0</v>
      </c>
    </row>
    <row r="51" spans="2:17" ht="15" customHeight="1" x14ac:dyDescent="0.25">
      <c r="B51" s="118" t="s">
        <v>63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Q51" s="85">
        <f t="shared" si="1"/>
        <v>0</v>
      </c>
    </row>
    <row r="52" spans="2:17" ht="15" customHeight="1" x14ac:dyDescent="0.25">
      <c r="B52" s="117" t="s">
        <v>64</v>
      </c>
      <c r="C52" s="94">
        <f>SUM(C53:C61)</f>
        <v>52109661</v>
      </c>
      <c r="D52" s="94">
        <f>SUM(D53:D61)</f>
        <v>0</v>
      </c>
      <c r="E52" s="94">
        <f>SUM(E53:E61)</f>
        <v>0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>
        <f>+Q53+Q54+Q55+Q56+Q57+Q58+Q59+Q60+Q61</f>
        <v>0</v>
      </c>
    </row>
    <row r="53" spans="2:17" ht="15" customHeight="1" x14ac:dyDescent="0.25">
      <c r="B53" s="118" t="s">
        <v>65</v>
      </c>
      <c r="C53" s="96">
        <v>24200000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85">
        <f t="shared" si="1"/>
        <v>0</v>
      </c>
    </row>
    <row r="54" spans="2:17" ht="15" customHeight="1" x14ac:dyDescent="0.25">
      <c r="B54" s="118" t="s">
        <v>66</v>
      </c>
      <c r="C54" s="96">
        <v>1100000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Q54" s="85">
        <f t="shared" si="1"/>
        <v>0</v>
      </c>
    </row>
    <row r="55" spans="2:17" ht="15" customHeight="1" x14ac:dyDescent="0.25">
      <c r="B55" s="118" t="s">
        <v>67</v>
      </c>
      <c r="C55" s="96">
        <v>250000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Q55" s="85">
        <f t="shared" si="1"/>
        <v>0</v>
      </c>
    </row>
    <row r="56" spans="2:17" ht="15" customHeight="1" x14ac:dyDescent="0.25">
      <c r="B56" s="118" t="s">
        <v>68</v>
      </c>
      <c r="C56" s="96">
        <v>11850000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Q56" s="85">
        <f t="shared" si="1"/>
        <v>0</v>
      </c>
    </row>
    <row r="57" spans="2:17" ht="15" customHeight="1" x14ac:dyDescent="0.25">
      <c r="B57" s="118" t="s">
        <v>69</v>
      </c>
      <c r="C57" s="96">
        <v>8600000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85">
        <f t="shared" si="1"/>
        <v>0</v>
      </c>
    </row>
    <row r="58" spans="2:17" ht="15" customHeight="1" x14ac:dyDescent="0.25">
      <c r="B58" s="118" t="s">
        <v>70</v>
      </c>
      <c r="C58" s="96">
        <v>3000000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  <c r="Q58" s="85">
        <f t="shared" si="1"/>
        <v>0</v>
      </c>
    </row>
    <row r="59" spans="2:17" ht="15" customHeight="1" x14ac:dyDescent="0.25">
      <c r="B59" s="118" t="s">
        <v>71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85">
        <f t="shared" si="1"/>
        <v>0</v>
      </c>
    </row>
    <row r="60" spans="2:17" ht="15" customHeight="1" x14ac:dyDescent="0.25">
      <c r="B60" s="118" t="s">
        <v>72</v>
      </c>
      <c r="C60" s="96">
        <v>1109661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  <c r="Q60" s="85">
        <f t="shared" si="1"/>
        <v>0</v>
      </c>
    </row>
    <row r="61" spans="2:17" ht="15" customHeight="1" x14ac:dyDescent="0.25">
      <c r="B61" s="118" t="s">
        <v>73</v>
      </c>
      <c r="C61" s="96">
        <v>2000000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7"/>
      <c r="Q61" s="85">
        <f t="shared" si="1"/>
        <v>0</v>
      </c>
    </row>
    <row r="62" spans="2:17" ht="15" customHeight="1" x14ac:dyDescent="0.25">
      <c r="B62" s="117" t="s">
        <v>74</v>
      </c>
      <c r="C62" s="94">
        <f>SUM(C63:C65)</f>
        <v>10000000</v>
      </c>
      <c r="D62" s="94">
        <f>SUM(D63:D65)</f>
        <v>425000</v>
      </c>
      <c r="E62" s="94">
        <f>SUM(E63:E65)</f>
        <v>0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7"/>
      <c r="Q62" s="85">
        <f t="shared" si="1"/>
        <v>0</v>
      </c>
    </row>
    <row r="63" spans="2:17" ht="15" customHeight="1" x14ac:dyDescent="0.25">
      <c r="B63" s="118" t="s">
        <v>75</v>
      </c>
      <c r="C63" s="96">
        <v>10000000</v>
      </c>
      <c r="D63" s="96">
        <v>425000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7"/>
      <c r="Q63" s="85">
        <f t="shared" si="1"/>
        <v>0</v>
      </c>
    </row>
    <row r="64" spans="2:17" ht="15" customHeight="1" x14ac:dyDescent="0.25">
      <c r="B64" s="118" t="s">
        <v>76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7"/>
      <c r="Q64" s="85">
        <f t="shared" si="1"/>
        <v>0</v>
      </c>
    </row>
    <row r="65" spans="2:17" ht="15" customHeight="1" x14ac:dyDescent="0.25">
      <c r="B65" s="118" t="s">
        <v>77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7"/>
      <c r="Q65" s="85">
        <f t="shared" si="1"/>
        <v>0</v>
      </c>
    </row>
    <row r="66" spans="2:17" ht="15" customHeight="1" x14ac:dyDescent="0.25">
      <c r="B66" s="118" t="s">
        <v>78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85">
        <f t="shared" si="1"/>
        <v>0</v>
      </c>
    </row>
    <row r="67" spans="2:17" ht="15" customHeight="1" x14ac:dyDescent="0.25">
      <c r="B67" s="117" t="s">
        <v>79</v>
      </c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6"/>
      <c r="P67" s="97"/>
      <c r="Q67" s="85">
        <f t="shared" si="1"/>
        <v>0</v>
      </c>
    </row>
    <row r="68" spans="2:17" ht="15" customHeight="1" x14ac:dyDescent="0.25">
      <c r="B68" s="118" t="s">
        <v>80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7"/>
      <c r="Q68" s="85">
        <f t="shared" si="1"/>
        <v>0</v>
      </c>
    </row>
    <row r="69" spans="2:17" ht="15" customHeight="1" x14ac:dyDescent="0.25">
      <c r="B69" s="118" t="s">
        <v>81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7"/>
      <c r="Q69" s="85">
        <f t="shared" si="1"/>
        <v>0</v>
      </c>
    </row>
    <row r="70" spans="2:17" ht="15" customHeight="1" x14ac:dyDescent="0.25">
      <c r="B70" s="117" t="s">
        <v>82</v>
      </c>
      <c r="C70" s="94">
        <f>SUM(C71:C73)</f>
        <v>0</v>
      </c>
      <c r="D70" s="94">
        <f>SUM(D71:D73)</f>
        <v>0</v>
      </c>
      <c r="E70" s="94">
        <f>SUM(E71:E73)</f>
        <v>0</v>
      </c>
      <c r="F70" s="94"/>
      <c r="G70" s="94"/>
      <c r="H70" s="94"/>
      <c r="I70" s="94"/>
      <c r="J70" s="94"/>
      <c r="K70" s="94"/>
      <c r="L70" s="94"/>
      <c r="M70" s="94"/>
      <c r="N70" s="94"/>
      <c r="O70" s="96"/>
      <c r="P70" s="97"/>
      <c r="Q70" s="85">
        <f t="shared" si="1"/>
        <v>0</v>
      </c>
    </row>
    <row r="71" spans="2:17" ht="15" customHeight="1" x14ac:dyDescent="0.25">
      <c r="B71" s="118" t="s">
        <v>83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7"/>
      <c r="Q71" s="85">
        <f t="shared" si="1"/>
        <v>0</v>
      </c>
    </row>
    <row r="72" spans="2:17" ht="15" customHeight="1" x14ac:dyDescent="0.25">
      <c r="B72" s="118" t="s">
        <v>84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85">
        <f t="shared" si="1"/>
        <v>0</v>
      </c>
    </row>
    <row r="73" spans="2:17" ht="15" customHeight="1" x14ac:dyDescent="0.25">
      <c r="B73" s="118" t="s">
        <v>85</v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7"/>
      <c r="Q73" s="85">
        <f t="shared" si="1"/>
        <v>0</v>
      </c>
    </row>
    <row r="74" spans="2:17" ht="15" customHeight="1" x14ac:dyDescent="0.25">
      <c r="B74" s="116" t="s">
        <v>86</v>
      </c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100"/>
      <c r="Q74" s="100"/>
    </row>
    <row r="75" spans="2:17" ht="15" customHeight="1" x14ac:dyDescent="0.25">
      <c r="B75" s="117" t="s">
        <v>87</v>
      </c>
      <c r="C75" s="101"/>
      <c r="D75" s="101"/>
      <c r="E75" s="101"/>
      <c r="P75" s="97"/>
      <c r="Q75" s="85">
        <f t="shared" si="1"/>
        <v>0</v>
      </c>
    </row>
    <row r="76" spans="2:17" ht="15" customHeight="1" x14ac:dyDescent="0.25">
      <c r="B76" s="118" t="s">
        <v>88</v>
      </c>
      <c r="C76" s="102"/>
      <c r="D76" s="102"/>
      <c r="E76" s="102"/>
      <c r="P76" s="97"/>
      <c r="Q76" s="85">
        <f t="shared" si="1"/>
        <v>0</v>
      </c>
    </row>
    <row r="77" spans="2:17" ht="15" customHeight="1" x14ac:dyDescent="0.25">
      <c r="B77" s="118" t="s">
        <v>89</v>
      </c>
      <c r="C77" s="102"/>
      <c r="D77" s="102"/>
      <c r="E77" s="102"/>
      <c r="P77" s="97"/>
      <c r="Q77" s="85">
        <f t="shared" si="1"/>
        <v>0</v>
      </c>
    </row>
    <row r="78" spans="2:17" ht="15" customHeight="1" x14ac:dyDescent="0.25">
      <c r="B78" s="117" t="s">
        <v>90</v>
      </c>
      <c r="C78" s="101"/>
      <c r="D78" s="101"/>
      <c r="E78" s="101"/>
      <c r="P78" s="97"/>
      <c r="Q78" s="85">
        <f t="shared" si="1"/>
        <v>0</v>
      </c>
    </row>
    <row r="79" spans="2:17" ht="15" customHeight="1" x14ac:dyDescent="0.25">
      <c r="B79" s="118" t="s">
        <v>91</v>
      </c>
      <c r="C79" s="102"/>
      <c r="D79" s="102"/>
      <c r="E79" s="102"/>
      <c r="P79" s="97"/>
      <c r="Q79" s="85">
        <f t="shared" si="1"/>
        <v>0</v>
      </c>
    </row>
    <row r="80" spans="2:17" ht="15" customHeight="1" x14ac:dyDescent="0.25">
      <c r="B80" s="118" t="s">
        <v>92</v>
      </c>
      <c r="C80" s="102"/>
      <c r="D80" s="102"/>
      <c r="E80" s="102"/>
      <c r="P80" s="97"/>
      <c r="Q80" s="85">
        <f t="shared" si="1"/>
        <v>0</v>
      </c>
    </row>
    <row r="81" spans="2:17" ht="15" customHeight="1" x14ac:dyDescent="0.25">
      <c r="B81" s="117" t="s">
        <v>93</v>
      </c>
      <c r="C81" s="101"/>
      <c r="D81" s="101"/>
      <c r="E81" s="101"/>
      <c r="P81" s="97"/>
      <c r="Q81" s="85">
        <f t="shared" ref="Q81:Q82" si="2">+E81+F81+G81+H81+I81+J81+K81+L81+M81+N81+O81+P81</f>
        <v>0</v>
      </c>
    </row>
    <row r="82" spans="2:17" ht="15" customHeight="1" x14ac:dyDescent="0.25">
      <c r="B82" s="118" t="s">
        <v>94</v>
      </c>
      <c r="C82" s="102"/>
      <c r="D82" s="102"/>
      <c r="E82" s="102"/>
      <c r="P82" s="97"/>
      <c r="Q82" s="85">
        <f t="shared" si="2"/>
        <v>0</v>
      </c>
    </row>
    <row r="83" spans="2:17" ht="15" customHeight="1" x14ac:dyDescent="0.25">
      <c r="B83" s="119" t="s">
        <v>95</v>
      </c>
      <c r="C83" s="103">
        <f>+C10+C16+C26+C36+C44+C52+C62+C67+C70</f>
        <v>1202938070</v>
      </c>
      <c r="D83" s="103">
        <f>+D10+D16+D26+D36+D44+D52+D62+D67+D70</f>
        <v>0</v>
      </c>
      <c r="E83" s="103">
        <f>+E10+E16+E26+E36+E44+E52+E62+E67+E70</f>
        <v>41619097.43</v>
      </c>
      <c r="F83" s="103">
        <f>+F10+F16+F26+F36+F44+F52+F62+F67+F70</f>
        <v>65818005.850000001</v>
      </c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4">
        <f>+E83+F83+G83+H83+I83+J83+K83+L83+M83+N83+O83+P83</f>
        <v>107437103.28</v>
      </c>
    </row>
    <row r="84" spans="2:17" ht="15" customHeight="1" x14ac:dyDescent="0.25">
      <c r="B84" s="120" t="s">
        <v>113</v>
      </c>
      <c r="J84" s="97"/>
    </row>
    <row r="85" spans="2:17" ht="15" customHeight="1" x14ac:dyDescent="0.25">
      <c r="B85" s="121" t="s">
        <v>114</v>
      </c>
      <c r="C85" s="85"/>
      <c r="J85" s="85"/>
      <c r="M85" s="102"/>
    </row>
    <row r="86" spans="2:17" ht="38.25" x14ac:dyDescent="0.25">
      <c r="B86" s="121" t="s">
        <v>115</v>
      </c>
    </row>
    <row r="87" spans="2:17" ht="25.5" x14ac:dyDescent="0.25">
      <c r="B87" s="121" t="s">
        <v>116</v>
      </c>
    </row>
    <row r="88" spans="2:17" ht="15" customHeight="1" x14ac:dyDescent="0.25">
      <c r="B88" s="121" t="s">
        <v>117</v>
      </c>
    </row>
    <row r="89" spans="2:17" ht="25.5" x14ac:dyDescent="0.25">
      <c r="B89" s="121" t="s">
        <v>118</v>
      </c>
    </row>
    <row r="90" spans="2:17" ht="15" customHeight="1" x14ac:dyDescent="0.25">
      <c r="B90" s="121" t="s">
        <v>119</v>
      </c>
    </row>
    <row r="91" spans="2:17" ht="15" customHeight="1" x14ac:dyDescent="0.25">
      <c r="B91" s="118"/>
    </row>
    <row r="92" spans="2:17" ht="15" customHeight="1" x14ac:dyDescent="0.25">
      <c r="B92" s="118"/>
    </row>
    <row r="93" spans="2:17" ht="15" customHeight="1" x14ac:dyDescent="0.25">
      <c r="B93" s="118"/>
    </row>
    <row r="94" spans="2:17" ht="15" customHeight="1" x14ac:dyDescent="0.25">
      <c r="B94" s="122" t="s">
        <v>124</v>
      </c>
      <c r="F94" s="105"/>
      <c r="H94" s="106"/>
      <c r="I94" s="106"/>
      <c r="M94" s="106"/>
      <c r="N94" s="107" t="s">
        <v>129</v>
      </c>
      <c r="O94" s="107"/>
      <c r="P94" s="107"/>
    </row>
    <row r="95" spans="2:17" ht="15" customHeight="1" x14ac:dyDescent="0.25">
      <c r="B95" s="123" t="s">
        <v>125</v>
      </c>
      <c r="F95" s="108"/>
      <c r="H95" s="109"/>
      <c r="I95" s="109"/>
      <c r="M95" s="109"/>
      <c r="N95" s="110" t="s">
        <v>130</v>
      </c>
      <c r="O95" s="110"/>
      <c r="P95" s="110"/>
    </row>
    <row r="97" spans="1:17" ht="15" customHeight="1" x14ac:dyDescent="0.25">
      <c r="A97" s="105" t="s">
        <v>96</v>
      </c>
      <c r="G97" s="111" t="s">
        <v>99</v>
      </c>
      <c r="H97" s="111"/>
      <c r="I97" s="111"/>
      <c r="J97" s="106"/>
      <c r="K97" s="106"/>
      <c r="L97" s="106"/>
      <c r="M97" s="106"/>
      <c r="N97" s="106"/>
      <c r="O97" s="106"/>
      <c r="P97" s="106"/>
      <c r="Q97" s="106"/>
    </row>
    <row r="98" spans="1:17" ht="15" customHeight="1" x14ac:dyDescent="0.25">
      <c r="G98" s="110" t="s">
        <v>126</v>
      </c>
      <c r="H98" s="110"/>
      <c r="I98" s="110"/>
    </row>
    <row r="100" spans="1:17" ht="15" customHeight="1" x14ac:dyDescent="0.25">
      <c r="B100" s="107"/>
      <c r="C100" s="107"/>
      <c r="D100" s="107"/>
    </row>
    <row r="101" spans="1:17" ht="15" customHeight="1" x14ac:dyDescent="0.25">
      <c r="B101" s="124" t="s">
        <v>97</v>
      </c>
      <c r="C101" s="112"/>
      <c r="D101" s="112"/>
    </row>
    <row r="102" spans="1:17" ht="15" customHeight="1" x14ac:dyDescent="0.25">
      <c r="B102" s="114" t="s">
        <v>98</v>
      </c>
    </row>
    <row r="103" spans="1:17" ht="15" customHeight="1" x14ac:dyDescent="0.25">
      <c r="B103" s="110"/>
      <c r="C103" s="110"/>
      <c r="D103" s="110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G97:I97"/>
    <mergeCell ref="G98:I98"/>
    <mergeCell ref="B100:D100"/>
    <mergeCell ref="N94:P94"/>
    <mergeCell ref="N95:P95"/>
  </mergeCells>
  <pageMargins left="0.43307086614173229" right="0.31496062992125984" top="0.51181102362204722" bottom="0.55118110236220474" header="0.31496062992125984" footer="0.31496062992125984"/>
  <pageSetup scale="70" orientation="landscape" r:id="rId1"/>
  <rowBreaks count="2" manualBreakCount="2">
    <brk id="45" max="16" man="1"/>
    <brk id="86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7"/>
    </row>
    <row r="2" spans="2:18" ht="21" customHeight="1" x14ac:dyDescent="0.3"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6"/>
    </row>
    <row r="3" spans="2:18" ht="18.75" x14ac:dyDescent="0.3">
      <c r="B3" s="59">
        <v>2022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37"/>
    </row>
    <row r="4" spans="2:18" ht="15.75" customHeight="1" x14ac:dyDescent="0.3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3" t="s">
        <v>4</v>
      </c>
      <c r="C7" s="64" t="s">
        <v>5</v>
      </c>
      <c r="D7" s="64" t="s">
        <v>6</v>
      </c>
      <c r="E7" s="67" t="s">
        <v>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2:18" ht="30" customHeight="1" x14ac:dyDescent="0.35">
      <c r="B8" s="63"/>
      <c r="C8" s="65"/>
      <c r="D8" s="6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52" t="s">
        <v>99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</row>
    <row r="98" spans="1:17" ht="23.25" x14ac:dyDescent="0.35">
      <c r="B98" s="28" t="s">
        <v>101</v>
      </c>
      <c r="C98" s="66" t="s">
        <v>103</v>
      </c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1:17" ht="23.25" x14ac:dyDescent="0.35">
      <c r="B99" s="20"/>
      <c r="C99" s="20"/>
      <c r="D99" s="20"/>
    </row>
    <row r="100" spans="1:17" ht="23.25" x14ac:dyDescent="0.35">
      <c r="B100" s="53"/>
      <c r="C100" s="53"/>
      <c r="D100" s="5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4"/>
      <c r="C103" s="54"/>
      <c r="D103" s="54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enero 2023</vt:lpstr>
      <vt:lpstr>MARZO</vt:lpstr>
      <vt:lpstr>Hoja1</vt:lpstr>
      <vt:lpstr>'Ejecucion Mesual enero 2023'!Print_Area</vt:lpstr>
      <vt:lpstr>ENERO!Print_Area</vt:lpstr>
      <vt:lpstr>'JULIO 2022'!Print_Area</vt:lpstr>
      <vt:lpstr>MARZO!Print_Area</vt:lpstr>
      <vt:lpstr>'MARZO 2022'!Print_Area</vt:lpstr>
      <vt:lpstr>'Mayo 2022'!Print_Area</vt:lpstr>
      <vt:lpstr>NOVIEMBRE!Print_Area</vt:lpstr>
      <vt:lpstr>'Presupuesto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2023-03-02T17:39:20Z</dcterms:modified>
</cp:coreProperties>
</file>