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jecucion mensual Febrero 2022" sheetId="7" r:id="rId1"/>
    <sheet name="Hoja2" sheetId="5" r:id="rId2"/>
    <sheet name="Hoja1" sheetId="4" state="hidden" r:id="rId3"/>
  </sheets>
  <definedNames>
    <definedName name="_xlnm.Print_Area" localSheetId="0">'Ejecucion mensual Febrero 2022'!$A$1:$P$102</definedName>
  </definedNames>
  <calcPr calcId="162913"/>
</workbook>
</file>

<file path=xl/calcChain.xml><?xml version="1.0" encoding="utf-8"?>
<calcChain xmlns="http://schemas.openxmlformats.org/spreadsheetml/2006/main">
  <c r="C12" i="7" l="1"/>
  <c r="D12" i="7"/>
  <c r="E12" i="7"/>
  <c r="F12" i="7"/>
  <c r="G12" i="7"/>
  <c r="H12" i="7"/>
  <c r="I12" i="7"/>
  <c r="J12" i="7"/>
  <c r="K12" i="7"/>
  <c r="L12" i="7"/>
  <c r="M12" i="7"/>
  <c r="N12" i="7"/>
  <c r="O12" i="7"/>
  <c r="P13" i="7"/>
  <c r="P14" i="7"/>
  <c r="P15" i="7"/>
  <c r="P16" i="7"/>
  <c r="P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9" i="7"/>
  <c r="P20" i="7"/>
  <c r="P21" i="7"/>
  <c r="P22" i="7"/>
  <c r="P23" i="7"/>
  <c r="P24" i="7"/>
  <c r="P25" i="7"/>
  <c r="P26" i="7"/>
  <c r="P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9" i="7"/>
  <c r="P30" i="7"/>
  <c r="P31" i="7"/>
  <c r="P32" i="7"/>
  <c r="P33" i="7"/>
  <c r="P34" i="7"/>
  <c r="P35" i="7"/>
  <c r="P36" i="7"/>
  <c r="P37" i="7"/>
  <c r="C38" i="7"/>
  <c r="D38" i="7"/>
  <c r="F38" i="7"/>
  <c r="G38" i="7"/>
  <c r="H38" i="7"/>
  <c r="I38" i="7"/>
  <c r="K38" i="7"/>
  <c r="L38" i="7"/>
  <c r="P39" i="7"/>
  <c r="P40" i="7"/>
  <c r="P41" i="7"/>
  <c r="P42" i="7"/>
  <c r="P43" i="7"/>
  <c r="P44" i="7"/>
  <c r="P45" i="7"/>
  <c r="D46" i="7"/>
  <c r="E46" i="7"/>
  <c r="F46" i="7"/>
  <c r="P47" i="7"/>
  <c r="P48" i="7"/>
  <c r="P49" i="7"/>
  <c r="P50" i="7"/>
  <c r="P51" i="7"/>
  <c r="P52" i="7"/>
  <c r="P53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5" i="7"/>
  <c r="P56" i="7"/>
  <c r="P57" i="7"/>
  <c r="P58" i="7"/>
  <c r="P59" i="7"/>
  <c r="P60" i="7"/>
  <c r="P61" i="7"/>
  <c r="P62" i="7"/>
  <c r="P63" i="7"/>
  <c r="C64" i="7"/>
  <c r="D64" i="7"/>
  <c r="E64" i="7"/>
  <c r="F64" i="7"/>
  <c r="P65" i="7"/>
  <c r="P66" i="7"/>
  <c r="P67" i="7"/>
  <c r="P68" i="7"/>
  <c r="P69" i="7"/>
  <c r="P70" i="7"/>
  <c r="P71" i="7"/>
  <c r="D72" i="7"/>
  <c r="E72" i="7"/>
  <c r="F72" i="7"/>
  <c r="G72" i="7"/>
  <c r="H72" i="7"/>
  <c r="I72" i="7"/>
  <c r="J72" i="7"/>
  <c r="K72" i="7"/>
  <c r="L72" i="7"/>
  <c r="M72" i="7"/>
  <c r="P73" i="7"/>
  <c r="P74" i="7"/>
  <c r="P75" i="7"/>
  <c r="P77" i="7"/>
  <c r="P78" i="7"/>
  <c r="P79" i="7"/>
  <c r="P80" i="7"/>
  <c r="P81" i="7"/>
  <c r="P82" i="7"/>
  <c r="P83" i="7"/>
  <c r="P84" i="7"/>
  <c r="B72" i="7"/>
  <c r="B64" i="7"/>
  <c r="B54" i="7"/>
  <c r="B46" i="7"/>
  <c r="B38" i="7"/>
  <c r="B28" i="7"/>
  <c r="B18" i="7"/>
  <c r="B12" i="7"/>
  <c r="P46" i="7" l="1"/>
  <c r="B11" i="7"/>
  <c r="P64" i="7"/>
  <c r="P72" i="7"/>
  <c r="C85" i="7"/>
  <c r="P54" i="7"/>
  <c r="P38" i="7"/>
  <c r="O85" i="7"/>
  <c r="N11" i="7"/>
  <c r="M85" i="7"/>
  <c r="L11" i="7"/>
  <c r="K85" i="7"/>
  <c r="J11" i="7"/>
  <c r="I85" i="7"/>
  <c r="H11" i="7"/>
  <c r="G85" i="7"/>
  <c r="F11" i="7"/>
  <c r="E85" i="7"/>
  <c r="D11" i="7"/>
  <c r="P18" i="7"/>
  <c r="P12" i="7"/>
  <c r="N85" i="7"/>
  <c r="L85" i="7"/>
  <c r="J85" i="7"/>
  <c r="H85" i="7"/>
  <c r="F85" i="7"/>
  <c r="D85" i="7"/>
  <c r="P28" i="7"/>
  <c r="O11" i="7"/>
  <c r="M11" i="7"/>
  <c r="K11" i="7"/>
  <c r="I11" i="7"/>
  <c r="G11" i="7"/>
  <c r="E11" i="7"/>
  <c r="C11" i="7"/>
  <c r="B85" i="7"/>
  <c r="P11" i="7" l="1"/>
  <c r="P85" i="7"/>
</calcChain>
</file>

<file path=xl/sharedStrings.xml><?xml version="1.0" encoding="utf-8"?>
<sst xmlns="http://schemas.openxmlformats.org/spreadsheetml/2006/main" count="109" uniqueCount="109">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</sst>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4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4" borderId="9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Border="1" applyAlignment="1">
      <alignment vertical="top"/>
    </xf>
    <xf numFmtId="164" fontId="5" fillId="0" borderId="8" xfId="1" applyFont="1" applyBorder="1" applyAlignment="1">
      <alignment horizontal="left" vertical="center"/>
    </xf>
    <xf numFmtId="164" fontId="5" fillId="0" borderId="0" xfId="1" applyFont="1" applyAlignment="1">
      <alignment vertical="center"/>
    </xf>
    <xf numFmtId="164" fontId="5" fillId="0" borderId="0" xfId="0" applyNumberFormat="1" applyFont="1" applyAlignment="1"/>
    <xf numFmtId="164" fontId="3" fillId="0" borderId="0" xfId="1" applyFont="1" applyAlignment="1">
      <alignment vertical="center"/>
    </xf>
    <xf numFmtId="164" fontId="3" fillId="0" borderId="0" xfId="1" applyFont="1" applyAlignment="1"/>
    <xf numFmtId="164" fontId="3" fillId="0" borderId="0" xfId="0" applyNumberFormat="1" applyFont="1" applyAlignment="1"/>
    <xf numFmtId="164" fontId="5" fillId="0" borderId="0" xfId="1" applyFont="1" applyAlignment="1"/>
    <xf numFmtId="165" fontId="5" fillId="0" borderId="8" xfId="0" applyNumberFormat="1" applyFont="1" applyBorder="1" applyAlignment="1"/>
    <xf numFmtId="164" fontId="5" fillId="0" borderId="8" xfId="1" applyFont="1" applyBorder="1" applyAlignment="1"/>
    <xf numFmtId="165" fontId="5" fillId="0" borderId="0" xfId="0" applyNumberFormat="1" applyFont="1" applyAlignment="1"/>
    <xf numFmtId="165" fontId="3" fillId="0" borderId="0" xfId="0" applyNumberFormat="1" applyFont="1" applyAlignment="1"/>
    <xf numFmtId="164" fontId="5" fillId="4" borderId="9" xfId="1" applyFont="1" applyFill="1" applyBorder="1" applyAlignment="1"/>
    <xf numFmtId="165" fontId="5" fillId="4" borderId="9" xfId="0" applyNumberFormat="1" applyFont="1" applyFill="1" applyBorder="1" applyAlignment="1"/>
    <xf numFmtId="164" fontId="5" fillId="5" borderId="0" xfId="0" applyNumberFormat="1" applyFont="1" applyFill="1" applyAlignment="1"/>
    <xf numFmtId="0" fontId="5" fillId="0" borderId="0" xfId="0" applyFont="1" applyAlignment="1"/>
    <xf numFmtId="0" fontId="6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1</xdr:row>
      <xdr:rowOff>38100</xdr:rowOff>
    </xdr:from>
    <xdr:to>
      <xdr:col>1</xdr:col>
      <xdr:colOff>123662</xdr:colOff>
      <xdr:row>6</xdr:row>
      <xdr:rowOff>85564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285750"/>
          <a:ext cx="1304762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6"/>
  <sheetViews>
    <sheetView tabSelected="1" topLeftCell="A90" zoomScaleNormal="100" zoomScaleSheetLayoutView="53" workbookViewId="0">
      <selection activeCell="I88" sqref="I88"/>
    </sheetView>
  </sheetViews>
  <sheetFormatPr baseColWidth="10" defaultColWidth="61.7109375" defaultRowHeight="20.100000000000001" customHeight="1" x14ac:dyDescent="0.2"/>
  <cols>
    <col min="1" max="1" width="60.140625" style="8" customWidth="1"/>
    <col min="2" max="2" width="20.28515625" style="8" bestFit="1" customWidth="1"/>
    <col min="3" max="3" width="21.28515625" style="8" bestFit="1" customWidth="1"/>
    <col min="4" max="5" width="13.42578125" style="8" bestFit="1" customWidth="1"/>
    <col min="6" max="6" width="5.85546875" style="8" bestFit="1" customWidth="1"/>
    <col min="7" max="7" width="4.7109375" style="8" bestFit="1" customWidth="1"/>
    <col min="8" max="8" width="5.28515625" style="8" bestFit="1" customWidth="1"/>
    <col min="9" max="9" width="5" style="8" bestFit="1" customWidth="1"/>
    <col min="10" max="10" width="4.7109375" style="8" bestFit="1" customWidth="1"/>
    <col min="11" max="11" width="6.85546875" style="8" bestFit="1" customWidth="1"/>
    <col min="12" max="12" width="10.28515625" style="8" bestFit="1" customWidth="1"/>
    <col min="13" max="13" width="7.42578125" style="8" bestFit="1" customWidth="1"/>
    <col min="14" max="14" width="10.28515625" style="8" bestFit="1" customWidth="1"/>
    <col min="15" max="15" width="9" style="8" bestFit="1" customWidth="1"/>
    <col min="16" max="16" width="14.42578125" style="8" bestFit="1" customWidth="1"/>
    <col min="17" max="16384" width="61.7109375" style="8"/>
  </cols>
  <sheetData>
    <row r="3" spans="1:16" ht="20.100000000000001" customHeight="1" x14ac:dyDescent="0.2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20.100000000000001" customHeight="1" x14ac:dyDescent="0.2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20.100000000000001" customHeight="1" x14ac:dyDescent="0.2">
      <c r="A5" s="38">
        <v>2022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20.100000000000001" customHeight="1" x14ac:dyDescent="0.2">
      <c r="A6" s="36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20.100000000000001" customHeight="1" x14ac:dyDescent="0.2">
      <c r="A7" s="9" t="s">
        <v>3</v>
      </c>
      <c r="B7" s="9"/>
      <c r="C7" s="9"/>
    </row>
    <row r="9" spans="1:16" ht="20.100000000000001" customHeight="1" x14ac:dyDescent="0.2">
      <c r="A9" s="31" t="s">
        <v>4</v>
      </c>
      <c r="B9" s="32" t="s">
        <v>5</v>
      </c>
      <c r="C9" s="32" t="s">
        <v>6</v>
      </c>
      <c r="D9" s="28" t="s">
        <v>7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ht="20.100000000000001" customHeight="1" x14ac:dyDescent="0.2">
      <c r="A10" s="31"/>
      <c r="B10" s="33"/>
      <c r="C10" s="33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ht="20.100000000000001" customHeight="1" x14ac:dyDescent="0.2">
      <c r="A11" s="3" t="s">
        <v>21</v>
      </c>
      <c r="B11" s="10">
        <f>+B12+B18+B28+B38+B46+B54+B64+B69+B72</f>
        <v>1024795636</v>
      </c>
      <c r="C11" s="10">
        <f>+C12+C18+C28+C38+C46+C54+C64+C69+C72</f>
        <v>0</v>
      </c>
      <c r="D11" s="10">
        <f t="shared" ref="D11:O11" si="0">+D12+D18+D28+D38+D46+D54+D64+D69+D72</f>
        <v>34516386.939999998</v>
      </c>
      <c r="E11" s="10">
        <f t="shared" si="0"/>
        <v>78356760.780000001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+D11+E11+F11+G11+H11+I11+J11+K11+L11+M11+N11+O11</f>
        <v>112873147.72</v>
      </c>
    </row>
    <row r="12" spans="1:16" ht="20.100000000000001" customHeight="1" x14ac:dyDescent="0.2">
      <c r="A12" s="4" t="s">
        <v>22</v>
      </c>
      <c r="B12" s="11">
        <f>SUM(B13:B17)</f>
        <v>493015272</v>
      </c>
      <c r="C12" s="11">
        <f>SUM(C13:C17)</f>
        <v>0</v>
      </c>
      <c r="D12" s="11">
        <f t="shared" ref="D12:M12" si="1">SUM(D13:D17)</f>
        <v>31761117.390000001</v>
      </c>
      <c r="E12" s="11">
        <f t="shared" si="1"/>
        <v>31693384.16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>SUM(J13:J17)</f>
        <v>0</v>
      </c>
      <c r="K12" s="11">
        <f t="shared" ref="K12" si="2">SUM(K13:K17)</f>
        <v>0</v>
      </c>
      <c r="L12" s="11">
        <f t="shared" si="1"/>
        <v>0</v>
      </c>
      <c r="M12" s="11">
        <f t="shared" si="1"/>
        <v>0</v>
      </c>
      <c r="N12" s="12">
        <f>+N13+N14+N15+N16+N17</f>
        <v>0</v>
      </c>
      <c r="O12" s="12">
        <f>+O13+O14+O15+O16+O17</f>
        <v>0</v>
      </c>
      <c r="P12" s="11">
        <f>SUM(P13:P17)</f>
        <v>63454501.549999997</v>
      </c>
    </row>
    <row r="13" spans="1:16" ht="20.100000000000001" customHeight="1" x14ac:dyDescent="0.2">
      <c r="A13" s="5" t="s">
        <v>23</v>
      </c>
      <c r="B13" s="13">
        <v>375747353</v>
      </c>
      <c r="C13" s="14">
        <v>2160000</v>
      </c>
      <c r="D13" s="13">
        <v>26334286.199999999</v>
      </c>
      <c r="E13" s="13">
        <v>26255586.199999999</v>
      </c>
      <c r="F13" s="13"/>
      <c r="G13" s="13"/>
      <c r="H13" s="13"/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>
        <v>0</v>
      </c>
      <c r="O13" s="14">
        <v>0</v>
      </c>
      <c r="P13" s="15">
        <f>+D13+E13+F13+G13+H13+I13+J13+K13+L13+M13+N13+O13</f>
        <v>52589872.399999999</v>
      </c>
    </row>
    <row r="14" spans="1:16" ht="20.100000000000001" customHeight="1" x14ac:dyDescent="0.2">
      <c r="A14" s="5" t="s">
        <v>24</v>
      </c>
      <c r="B14" s="13">
        <v>67781665</v>
      </c>
      <c r="C14" s="14"/>
      <c r="D14" s="13">
        <v>1437000</v>
      </c>
      <c r="E14" s="13">
        <v>1460000</v>
      </c>
      <c r="F14" s="13"/>
      <c r="G14" s="13">
        <v>0</v>
      </c>
      <c r="H14" s="13"/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0</v>
      </c>
      <c r="O14" s="14">
        <v>0</v>
      </c>
      <c r="P14" s="15">
        <f>+D14+E14+F14+G14+H14+I14+J14+K14+L14+M14+N14+O14</f>
        <v>2897000</v>
      </c>
    </row>
    <row r="15" spans="1:16" ht="20.100000000000001" customHeight="1" x14ac:dyDescent="0.2">
      <c r="A15" s="5" t="s">
        <v>25</v>
      </c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>
        <v>0</v>
      </c>
      <c r="N15" s="14"/>
      <c r="O15" s="14"/>
      <c r="P15" s="15">
        <f t="shared" ref="P15:P16" si="3">+D15+E15+F15+G15+H15+I15+J15+K15+L15+M15+N15</f>
        <v>0</v>
      </c>
    </row>
    <row r="16" spans="1:16" ht="20.100000000000001" customHeight="1" x14ac:dyDescent="0.2">
      <c r="A16" s="5" t="s">
        <v>26</v>
      </c>
      <c r="B16" s="13"/>
      <c r="C16" s="14" t="s">
        <v>98</v>
      </c>
      <c r="D16" s="13"/>
      <c r="E16" s="13"/>
      <c r="F16" s="13"/>
      <c r="G16" s="13"/>
      <c r="H16" s="13"/>
      <c r="I16" s="13"/>
      <c r="J16" s="13"/>
      <c r="K16" s="13"/>
      <c r="L16" s="13"/>
      <c r="M16" s="13">
        <v>0</v>
      </c>
      <c r="N16" s="14"/>
      <c r="O16" s="14"/>
      <c r="P16" s="15">
        <f t="shared" si="3"/>
        <v>0</v>
      </c>
    </row>
    <row r="17" spans="1:16" ht="20.100000000000001" customHeight="1" x14ac:dyDescent="0.2">
      <c r="A17" s="5" t="s">
        <v>27</v>
      </c>
      <c r="B17" s="13">
        <v>49486254</v>
      </c>
      <c r="C17" s="14">
        <v>-2160000</v>
      </c>
      <c r="D17" s="13">
        <v>3989831.19</v>
      </c>
      <c r="E17" s="13">
        <v>3977797.96</v>
      </c>
      <c r="F17" s="13">
        <v>0</v>
      </c>
      <c r="G17" s="13">
        <v>0</v>
      </c>
      <c r="H17" s="13"/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>
        <v>0</v>
      </c>
      <c r="O17" s="14">
        <v>0</v>
      </c>
      <c r="P17" s="15">
        <f>+D17+E17+F17+G17+H17+I17+J17+K17+L17+M17+N17+O17</f>
        <v>7967629.1500000004</v>
      </c>
    </row>
    <row r="18" spans="1:16" ht="20.100000000000001" customHeight="1" x14ac:dyDescent="0.2">
      <c r="A18" s="4" t="s">
        <v>28</v>
      </c>
      <c r="B18" s="11">
        <f>SUM(B19:B27)</f>
        <v>180335892</v>
      </c>
      <c r="C18" s="11">
        <f>SUM(C19:C27)</f>
        <v>-10781512</v>
      </c>
      <c r="D18" s="11">
        <f t="shared" ref="D18:O18" si="4">SUM(D19:D27)</f>
        <v>2755269.55</v>
      </c>
      <c r="E18" s="11">
        <f t="shared" si="4"/>
        <v>10551527.290000001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2">
        <f>+P19+P20+P21+P22+P23+P24+P25+P26+P27</f>
        <v>13306796.84</v>
      </c>
    </row>
    <row r="19" spans="1:16" ht="20.100000000000001" customHeight="1" x14ac:dyDescent="0.2">
      <c r="A19" s="5" t="s">
        <v>29</v>
      </c>
      <c r="B19" s="13">
        <v>33780000</v>
      </c>
      <c r="C19" s="14">
        <v>0</v>
      </c>
      <c r="D19" s="13">
        <v>1991078.74</v>
      </c>
      <c r="E19" s="13">
        <v>2145419.21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4">
        <v>0</v>
      </c>
      <c r="O19" s="14">
        <v>0</v>
      </c>
      <c r="P19" s="15">
        <f t="shared" ref="P19:P82" si="5">+D19+E19+F19+G19+H19+I19+J19+K19+L19+M19+N19+O19</f>
        <v>4136497.95</v>
      </c>
    </row>
    <row r="20" spans="1:16" ht="20.100000000000001" customHeight="1" x14ac:dyDescent="0.2">
      <c r="A20" s="5" t="s">
        <v>30</v>
      </c>
      <c r="B20" s="13">
        <v>5800000</v>
      </c>
      <c r="C20" s="14">
        <v>0</v>
      </c>
      <c r="D20" s="13">
        <v>0</v>
      </c>
      <c r="E20" s="13">
        <v>488754.68</v>
      </c>
      <c r="F20" s="13">
        <v>0</v>
      </c>
      <c r="G20" s="13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4"/>
      <c r="O20" s="14">
        <v>0</v>
      </c>
      <c r="P20" s="15">
        <f t="shared" si="5"/>
        <v>488754.68</v>
      </c>
    </row>
    <row r="21" spans="1:16" ht="20.100000000000001" customHeight="1" x14ac:dyDescent="0.2">
      <c r="A21" s="5" t="s">
        <v>31</v>
      </c>
      <c r="B21" s="13">
        <v>31000000</v>
      </c>
      <c r="C21" s="14">
        <v>-10037512</v>
      </c>
      <c r="D21" s="13">
        <v>0</v>
      </c>
      <c r="E21" s="13">
        <v>273230</v>
      </c>
      <c r="F21" s="13"/>
      <c r="G21" s="13"/>
      <c r="H21" s="13"/>
      <c r="I21" s="13"/>
      <c r="J21" s="13">
        <v>0</v>
      </c>
      <c r="K21" s="13"/>
      <c r="L21" s="13"/>
      <c r="M21" s="13"/>
      <c r="N21" s="14"/>
      <c r="O21" s="14"/>
      <c r="P21" s="15">
        <f t="shared" si="5"/>
        <v>273230</v>
      </c>
    </row>
    <row r="22" spans="1:16" ht="20.100000000000001" customHeight="1" x14ac:dyDescent="0.2">
      <c r="A22" s="5" t="s">
        <v>32</v>
      </c>
      <c r="B22" s="13">
        <v>2600000</v>
      </c>
      <c r="C22" s="14"/>
      <c r="D22" s="13">
        <v>0</v>
      </c>
      <c r="E22" s="13">
        <v>28000</v>
      </c>
      <c r="F22" s="13"/>
      <c r="G22" s="13"/>
      <c r="H22" s="13"/>
      <c r="I22" s="13"/>
      <c r="J22" s="13">
        <v>0</v>
      </c>
      <c r="K22" s="13"/>
      <c r="L22" s="13"/>
      <c r="M22" s="13"/>
      <c r="N22" s="14"/>
      <c r="O22" s="14"/>
      <c r="P22" s="15">
        <f t="shared" si="5"/>
        <v>28000</v>
      </c>
    </row>
    <row r="23" spans="1:16" ht="20.100000000000001" customHeight="1" x14ac:dyDescent="0.2">
      <c r="A23" s="5" t="s">
        <v>33</v>
      </c>
      <c r="B23" s="13">
        <v>13025891</v>
      </c>
      <c r="C23" s="14">
        <v>2206000</v>
      </c>
      <c r="D23" s="13">
        <v>565259.18000000005</v>
      </c>
      <c r="E23" s="13">
        <v>1578144.83</v>
      </c>
      <c r="F23" s="13"/>
      <c r="G23" s="13"/>
      <c r="H23" s="13"/>
      <c r="I23" s="13"/>
      <c r="J23" s="13"/>
      <c r="K23" s="13"/>
      <c r="L23" s="13"/>
      <c r="M23" s="13"/>
      <c r="N23" s="14"/>
      <c r="O23" s="14"/>
      <c r="P23" s="15">
        <f t="shared" si="5"/>
        <v>2143404.0100000002</v>
      </c>
    </row>
    <row r="24" spans="1:16" ht="20.100000000000001" customHeight="1" x14ac:dyDescent="0.2">
      <c r="A24" s="5" t="s">
        <v>34</v>
      </c>
      <c r="B24" s="13">
        <v>12600000</v>
      </c>
      <c r="C24" s="14"/>
      <c r="D24" s="13"/>
      <c r="E24" s="13">
        <v>1369799.12</v>
      </c>
      <c r="F24" s="13"/>
      <c r="G24" s="13"/>
      <c r="H24" s="13"/>
      <c r="I24" s="13"/>
      <c r="J24" s="13"/>
      <c r="K24" s="13"/>
      <c r="L24" s="13"/>
      <c r="M24" s="13"/>
      <c r="N24" s="14"/>
      <c r="O24" s="14"/>
      <c r="P24" s="15">
        <f t="shared" si="5"/>
        <v>1369799.12</v>
      </c>
    </row>
    <row r="25" spans="1:16" ht="20.100000000000001" customHeight="1" x14ac:dyDescent="0.2">
      <c r="A25" s="5" t="s">
        <v>35</v>
      </c>
      <c r="B25" s="13">
        <v>29590000</v>
      </c>
      <c r="C25" s="14"/>
      <c r="D25" s="13">
        <v>0</v>
      </c>
      <c r="E25" s="13">
        <v>843209.61</v>
      </c>
      <c r="F25" s="13"/>
      <c r="G25" s="13"/>
      <c r="H25" s="13"/>
      <c r="I25" s="13"/>
      <c r="J25" s="13"/>
      <c r="K25" s="13"/>
      <c r="L25" s="13"/>
      <c r="M25" s="13"/>
      <c r="N25" s="14"/>
      <c r="O25" s="14"/>
      <c r="P25" s="15">
        <f t="shared" si="5"/>
        <v>843209.61</v>
      </c>
    </row>
    <row r="26" spans="1:16" ht="20.100000000000001" customHeight="1" x14ac:dyDescent="0.2">
      <c r="A26" s="5" t="s">
        <v>36</v>
      </c>
      <c r="B26" s="13">
        <v>30340000</v>
      </c>
      <c r="C26" s="14">
        <v>-4450000</v>
      </c>
      <c r="D26" s="13">
        <v>198931.63</v>
      </c>
      <c r="E26" s="13">
        <v>1382086.64</v>
      </c>
      <c r="F26" s="13"/>
      <c r="G26" s="13"/>
      <c r="H26" s="13"/>
      <c r="I26" s="13"/>
      <c r="J26" s="13"/>
      <c r="K26" s="13"/>
      <c r="L26" s="13"/>
      <c r="M26" s="13"/>
      <c r="N26" s="14"/>
      <c r="O26" s="14"/>
      <c r="P26" s="15">
        <f t="shared" si="5"/>
        <v>1581018.27</v>
      </c>
    </row>
    <row r="27" spans="1:16" ht="20.100000000000001" customHeight="1" x14ac:dyDescent="0.2">
      <c r="A27" s="5" t="s">
        <v>37</v>
      </c>
      <c r="B27" s="13">
        <v>21600001</v>
      </c>
      <c r="C27" s="14">
        <v>1500000</v>
      </c>
      <c r="D27" s="13"/>
      <c r="E27" s="13">
        <v>2442883.2000000002</v>
      </c>
      <c r="F27" s="13"/>
      <c r="G27" s="13"/>
      <c r="H27" s="13">
        <v>0</v>
      </c>
      <c r="I27" s="13"/>
      <c r="J27" s="13">
        <v>0</v>
      </c>
      <c r="K27" s="13">
        <v>0</v>
      </c>
      <c r="L27" s="13"/>
      <c r="M27" s="13">
        <v>0</v>
      </c>
      <c r="O27" s="14"/>
      <c r="P27" s="15">
        <f t="shared" si="5"/>
        <v>2442883.2000000002</v>
      </c>
    </row>
    <row r="28" spans="1:16" ht="20.100000000000001" customHeight="1" x14ac:dyDescent="0.2">
      <c r="A28" s="4" t="s">
        <v>38</v>
      </c>
      <c r="B28" s="11">
        <f>SUM(B29:B37)</f>
        <v>309474472</v>
      </c>
      <c r="C28" s="11">
        <f>SUM(C29:C37)</f>
        <v>-13320000</v>
      </c>
      <c r="D28" s="11">
        <f t="shared" ref="D28:O28" si="6">SUM(D29:D37)</f>
        <v>0</v>
      </c>
      <c r="E28" s="11">
        <f t="shared" si="6"/>
        <v>34303911.799999997</v>
      </c>
      <c r="F28" s="11">
        <f t="shared" si="6"/>
        <v>0</v>
      </c>
      <c r="G28" s="11">
        <f t="shared" si="6"/>
        <v>0</v>
      </c>
      <c r="H28" s="11">
        <f t="shared" si="6"/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 t="shared" si="6"/>
        <v>0</v>
      </c>
      <c r="N28" s="11">
        <f t="shared" si="6"/>
        <v>0</v>
      </c>
      <c r="O28" s="11">
        <f t="shared" si="6"/>
        <v>0</v>
      </c>
      <c r="P28" s="12">
        <f>+P29+P30+P31+P32+P33+P35+P34+P36+P37+P38+P39</f>
        <v>34303911.799999997</v>
      </c>
    </row>
    <row r="29" spans="1:16" ht="20.100000000000001" customHeight="1" x14ac:dyDescent="0.2">
      <c r="A29" s="5" t="s">
        <v>39</v>
      </c>
      <c r="B29" s="13">
        <v>7700000</v>
      </c>
      <c r="C29" s="14">
        <v>-3980000</v>
      </c>
      <c r="D29" s="13">
        <v>0</v>
      </c>
      <c r="E29" s="13">
        <v>33830</v>
      </c>
      <c r="F29" s="13">
        <v>0</v>
      </c>
      <c r="G29" s="13"/>
      <c r="H29" s="13"/>
      <c r="I29" s="13">
        <v>0</v>
      </c>
      <c r="J29" s="13"/>
      <c r="K29" s="13">
        <v>0</v>
      </c>
      <c r="L29" s="13"/>
      <c r="M29" s="13"/>
      <c r="N29" s="13"/>
      <c r="O29" s="14"/>
      <c r="P29" s="15">
        <f t="shared" si="5"/>
        <v>33830</v>
      </c>
    </row>
    <row r="30" spans="1:16" ht="20.100000000000001" customHeight="1" x14ac:dyDescent="0.2">
      <c r="A30" s="5" t="s">
        <v>40</v>
      </c>
      <c r="B30" s="13">
        <v>10700000</v>
      </c>
      <c r="C30" s="14">
        <v>50000</v>
      </c>
      <c r="D30" s="13">
        <v>0</v>
      </c>
      <c r="E30" s="13">
        <v>156940</v>
      </c>
      <c r="F30" s="13"/>
      <c r="G30" s="13"/>
      <c r="H30" s="13"/>
      <c r="I30" s="13">
        <v>0</v>
      </c>
      <c r="J30" s="13">
        <v>0</v>
      </c>
      <c r="K30" s="13">
        <v>0</v>
      </c>
      <c r="L30" s="13"/>
      <c r="M30" s="13">
        <v>0</v>
      </c>
      <c r="N30" s="13"/>
      <c r="O30" s="14"/>
      <c r="P30" s="15">
        <f t="shared" si="5"/>
        <v>156940</v>
      </c>
    </row>
    <row r="31" spans="1:16" ht="20.100000000000001" customHeight="1" x14ac:dyDescent="0.2">
      <c r="A31" s="5" t="s">
        <v>41</v>
      </c>
      <c r="B31" s="13">
        <v>228422500</v>
      </c>
      <c r="C31" s="14">
        <v>-10000000</v>
      </c>
      <c r="D31" s="13">
        <v>0</v>
      </c>
      <c r="E31" s="13">
        <v>33400000</v>
      </c>
      <c r="F31" s="13"/>
      <c r="G31" s="13"/>
      <c r="H31" s="13"/>
      <c r="I31" s="13">
        <v>0</v>
      </c>
      <c r="J31" s="13">
        <v>0</v>
      </c>
      <c r="K31" s="13">
        <v>0</v>
      </c>
      <c r="L31" s="13"/>
      <c r="M31" s="13"/>
      <c r="N31" s="13"/>
      <c r="O31" s="14"/>
      <c r="P31" s="15">
        <f t="shared" si="5"/>
        <v>33400000</v>
      </c>
    </row>
    <row r="32" spans="1:16" ht="20.100000000000001" customHeight="1" x14ac:dyDescent="0.2">
      <c r="A32" s="5" t="s">
        <v>42</v>
      </c>
      <c r="B32" s="13">
        <v>3499999</v>
      </c>
      <c r="C32" s="14"/>
      <c r="D32" s="13">
        <v>0</v>
      </c>
      <c r="E32" s="13"/>
      <c r="F32" s="13"/>
      <c r="G32" s="13"/>
      <c r="H32" s="13"/>
      <c r="I32" s="13">
        <v>0</v>
      </c>
      <c r="J32" s="13">
        <v>0</v>
      </c>
      <c r="K32" s="13">
        <v>0</v>
      </c>
      <c r="L32" s="13"/>
      <c r="M32" s="13"/>
      <c r="N32" s="13"/>
      <c r="O32" s="14"/>
      <c r="P32" s="15">
        <f t="shared" si="5"/>
        <v>0</v>
      </c>
    </row>
    <row r="33" spans="1:16" ht="20.100000000000001" customHeight="1" x14ac:dyDescent="0.2">
      <c r="A33" s="5" t="s">
        <v>43</v>
      </c>
      <c r="B33" s="13">
        <v>3010000</v>
      </c>
      <c r="C33" s="14">
        <v>-1300000</v>
      </c>
      <c r="D33" s="13">
        <v>0</v>
      </c>
      <c r="E33" s="13">
        <v>15750</v>
      </c>
      <c r="F33" s="13"/>
      <c r="G33" s="13"/>
      <c r="H33" s="13"/>
      <c r="I33" s="13"/>
      <c r="J33" s="13">
        <v>0</v>
      </c>
      <c r="K33" s="13">
        <v>0</v>
      </c>
      <c r="L33" s="13"/>
      <c r="M33" s="13"/>
      <c r="N33" s="13"/>
      <c r="O33" s="14"/>
      <c r="P33" s="15">
        <f t="shared" si="5"/>
        <v>15750</v>
      </c>
    </row>
    <row r="34" spans="1:16" ht="20.100000000000001" customHeight="1" x14ac:dyDescent="0.2">
      <c r="A34" s="5" t="s">
        <v>44</v>
      </c>
      <c r="B34" s="13">
        <v>290000</v>
      </c>
      <c r="C34" s="14">
        <v>410000</v>
      </c>
      <c r="D34" s="13">
        <v>0</v>
      </c>
      <c r="E34" s="13"/>
      <c r="F34" s="13"/>
      <c r="G34" s="13"/>
      <c r="H34" s="13"/>
      <c r="I34" s="13"/>
      <c r="J34" s="13">
        <v>0</v>
      </c>
      <c r="K34" s="13">
        <v>0</v>
      </c>
      <c r="L34" s="13"/>
      <c r="M34" s="13"/>
      <c r="N34" s="13"/>
      <c r="O34" s="14"/>
      <c r="P34" s="15">
        <f t="shared" si="5"/>
        <v>0</v>
      </c>
    </row>
    <row r="35" spans="1:16" ht="20.100000000000001" customHeight="1" x14ac:dyDescent="0.2">
      <c r="A35" s="5" t="s">
        <v>45</v>
      </c>
      <c r="B35" s="13">
        <v>15595000</v>
      </c>
      <c r="C35" s="14"/>
      <c r="D35" s="13">
        <v>0</v>
      </c>
      <c r="E35" s="13"/>
      <c r="F35" s="13"/>
      <c r="G35" s="13"/>
      <c r="H35" s="13"/>
      <c r="I35" s="13"/>
      <c r="J35" s="13">
        <v>0</v>
      </c>
      <c r="K35" s="13">
        <v>0</v>
      </c>
      <c r="L35" s="13"/>
      <c r="M35" s="13">
        <v>0</v>
      </c>
      <c r="N35" s="13"/>
      <c r="O35" s="14"/>
      <c r="P35" s="15">
        <f t="shared" si="5"/>
        <v>0</v>
      </c>
    </row>
    <row r="36" spans="1:16" ht="20.100000000000001" customHeight="1" x14ac:dyDescent="0.2">
      <c r="A36" s="5" t="s">
        <v>46</v>
      </c>
      <c r="B36" s="13"/>
      <c r="C36" s="14"/>
      <c r="D36" s="13"/>
      <c r="E36" s="13"/>
      <c r="F36" s="13"/>
      <c r="G36" s="13"/>
      <c r="H36" s="13"/>
      <c r="I36" s="13"/>
      <c r="J36" s="13">
        <v>0</v>
      </c>
      <c r="K36" s="13">
        <v>0</v>
      </c>
      <c r="L36" s="13"/>
      <c r="M36" s="13">
        <v>0</v>
      </c>
      <c r="N36" s="13"/>
      <c r="O36" s="14"/>
      <c r="P36" s="15">
        <f t="shared" si="5"/>
        <v>0</v>
      </c>
    </row>
    <row r="37" spans="1:16" ht="20.100000000000001" customHeight="1" x14ac:dyDescent="0.2">
      <c r="A37" s="5" t="s">
        <v>47</v>
      </c>
      <c r="B37" s="13">
        <v>40256973</v>
      </c>
      <c r="C37" s="14">
        <v>1500000</v>
      </c>
      <c r="D37" s="13">
        <v>0</v>
      </c>
      <c r="E37" s="13">
        <v>697391.8</v>
      </c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5">
        <f t="shared" si="5"/>
        <v>697391.8</v>
      </c>
    </row>
    <row r="38" spans="1:16" ht="20.100000000000001" customHeight="1" x14ac:dyDescent="0.2">
      <c r="A38" s="4" t="s">
        <v>48</v>
      </c>
      <c r="B38" s="11">
        <f>SUM(B39:B44)</f>
        <v>3000000</v>
      </c>
      <c r="C38" s="11">
        <f>SUM(C39:C44)</f>
        <v>0</v>
      </c>
      <c r="D38" s="11">
        <f t="shared" ref="D38:L38" si="7">SUM(D39:D44)</f>
        <v>0</v>
      </c>
      <c r="E38" s="11"/>
      <c r="F38" s="11">
        <f t="shared" si="7"/>
        <v>0</v>
      </c>
      <c r="G38" s="11">
        <f t="shared" si="7"/>
        <v>0</v>
      </c>
      <c r="H38" s="11">
        <f t="shared" si="7"/>
        <v>0</v>
      </c>
      <c r="I38" s="11">
        <f t="shared" si="7"/>
        <v>0</v>
      </c>
      <c r="J38" s="11"/>
      <c r="K38" s="11">
        <f t="shared" si="7"/>
        <v>0</v>
      </c>
      <c r="L38" s="11">
        <f t="shared" si="7"/>
        <v>0</v>
      </c>
      <c r="M38" s="13">
        <v>0</v>
      </c>
      <c r="N38" s="13">
        <v>0</v>
      </c>
      <c r="O38" s="13">
        <v>0</v>
      </c>
      <c r="P38" s="15">
        <f t="shared" si="5"/>
        <v>0</v>
      </c>
    </row>
    <row r="39" spans="1:16" ht="20.100000000000001" customHeight="1" x14ac:dyDescent="0.2">
      <c r="A39" s="5" t="s">
        <v>49</v>
      </c>
      <c r="B39" s="13">
        <v>3000000</v>
      </c>
      <c r="C39" s="14"/>
      <c r="D39" s="13">
        <v>0</v>
      </c>
      <c r="E39" s="13"/>
      <c r="F39" s="13"/>
      <c r="G39" s="13"/>
      <c r="H39" s="13"/>
      <c r="I39" s="13"/>
      <c r="J39" s="13"/>
      <c r="K39" s="13"/>
      <c r="L39" s="13">
        <v>0</v>
      </c>
      <c r="M39" s="13">
        <v>0</v>
      </c>
      <c r="O39" s="14"/>
      <c r="P39" s="15">
        <f t="shared" si="5"/>
        <v>0</v>
      </c>
    </row>
    <row r="40" spans="1:16" ht="20.100000000000001" customHeight="1" x14ac:dyDescent="0.2">
      <c r="A40" s="5" t="s">
        <v>50</v>
      </c>
      <c r="B40" s="13"/>
      <c r="C40" s="14"/>
      <c r="D40" s="13">
        <v>0</v>
      </c>
      <c r="E40" s="13"/>
      <c r="F40" s="13">
        <v>0</v>
      </c>
      <c r="G40" s="13"/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O40" s="14"/>
      <c r="P40" s="15">
        <f t="shared" si="5"/>
        <v>0</v>
      </c>
    </row>
    <row r="41" spans="1:16" ht="20.100000000000001" customHeight="1" x14ac:dyDescent="0.2">
      <c r="A41" s="5" t="s">
        <v>51</v>
      </c>
      <c r="B41" s="13"/>
      <c r="C41" s="14"/>
      <c r="D41" s="13"/>
      <c r="E41" s="13"/>
      <c r="F41" s="13"/>
      <c r="G41" s="13"/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O41" s="14"/>
      <c r="P41" s="15">
        <f t="shared" si="5"/>
        <v>0</v>
      </c>
    </row>
    <row r="42" spans="1:16" ht="20.100000000000001" customHeight="1" x14ac:dyDescent="0.2">
      <c r="A42" s="5" t="s">
        <v>52</v>
      </c>
      <c r="B42" s="13"/>
      <c r="C42" s="14"/>
      <c r="D42" s="13"/>
      <c r="E42" s="13"/>
      <c r="F42" s="13"/>
      <c r="G42" s="13"/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O42" s="14"/>
      <c r="P42" s="15">
        <f t="shared" si="5"/>
        <v>0</v>
      </c>
    </row>
    <row r="43" spans="1:16" ht="20.100000000000001" customHeight="1" x14ac:dyDescent="0.2">
      <c r="A43" s="5" t="s">
        <v>53</v>
      </c>
      <c r="B43" s="13"/>
      <c r="C43" s="14"/>
      <c r="D43" s="13"/>
      <c r="E43" s="13"/>
      <c r="F43" s="13"/>
      <c r="G43" s="13"/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O43" s="14"/>
      <c r="P43" s="15">
        <f t="shared" si="5"/>
        <v>0</v>
      </c>
    </row>
    <row r="44" spans="1:16" ht="20.100000000000001" customHeight="1" x14ac:dyDescent="0.2">
      <c r="A44" s="5" t="s">
        <v>54</v>
      </c>
      <c r="B44" s="13"/>
      <c r="C44" s="14"/>
      <c r="D44" s="13"/>
      <c r="E44" s="13"/>
      <c r="F44" s="13"/>
      <c r="G44" s="13"/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O44" s="14"/>
      <c r="P44" s="15">
        <f t="shared" si="5"/>
        <v>0</v>
      </c>
    </row>
    <row r="45" spans="1:16" ht="20.100000000000001" customHeight="1" x14ac:dyDescent="0.2">
      <c r="A45" s="5" t="s">
        <v>55</v>
      </c>
      <c r="B45" s="13"/>
      <c r="C45" s="14"/>
      <c r="D45" s="13"/>
      <c r="E45" s="13"/>
      <c r="F45" s="13"/>
      <c r="G45" s="13"/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O45" s="14"/>
      <c r="P45" s="15">
        <f t="shared" si="5"/>
        <v>0</v>
      </c>
    </row>
    <row r="46" spans="1:16" ht="20.100000000000001" customHeight="1" x14ac:dyDescent="0.2">
      <c r="A46" s="5" t="s">
        <v>56</v>
      </c>
      <c r="B46" s="11">
        <f>SUM(B47:B53)</f>
        <v>0</v>
      </c>
      <c r="C46" s="14"/>
      <c r="D46" s="11">
        <f>SUM(D47:D53)</f>
        <v>0</v>
      </c>
      <c r="E46" s="11">
        <f>SUM(E47:E53)</f>
        <v>0</v>
      </c>
      <c r="F46" s="11">
        <f>SUM(F47:F53)</f>
        <v>0</v>
      </c>
      <c r="G46" s="11"/>
      <c r="H46" s="11"/>
      <c r="I46" s="11">
        <v>0</v>
      </c>
      <c r="J46" s="11">
        <v>0</v>
      </c>
      <c r="K46" s="11">
        <v>0</v>
      </c>
      <c r="L46" s="11">
        <v>0</v>
      </c>
      <c r="M46" s="13">
        <v>0</v>
      </c>
      <c r="O46" s="14"/>
      <c r="P46" s="15">
        <f t="shared" si="5"/>
        <v>0</v>
      </c>
    </row>
    <row r="47" spans="1:16" ht="20.100000000000001" customHeight="1" x14ac:dyDescent="0.2">
      <c r="A47" s="4" t="s">
        <v>57</v>
      </c>
      <c r="B47" s="13"/>
      <c r="C47" s="16"/>
      <c r="D47" s="13"/>
      <c r="E47" s="13"/>
      <c r="F47" s="13"/>
      <c r="G47" s="13"/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O47" s="14"/>
      <c r="P47" s="15">
        <f t="shared" si="5"/>
        <v>0</v>
      </c>
    </row>
    <row r="48" spans="1:16" ht="20.100000000000001" customHeight="1" x14ac:dyDescent="0.2">
      <c r="A48" s="5" t="s">
        <v>58</v>
      </c>
      <c r="B48" s="13"/>
      <c r="C48" s="14"/>
      <c r="D48" s="13"/>
      <c r="E48" s="13"/>
      <c r="F48" s="13"/>
      <c r="G48" s="13"/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O48" s="14"/>
      <c r="P48" s="15">
        <f t="shared" si="5"/>
        <v>0</v>
      </c>
    </row>
    <row r="49" spans="1:16" ht="20.100000000000001" customHeight="1" x14ac:dyDescent="0.2">
      <c r="A49" s="5" t="s">
        <v>59</v>
      </c>
      <c r="B49" s="13"/>
      <c r="C49" s="14"/>
      <c r="D49" s="13"/>
      <c r="E49" s="13"/>
      <c r="F49" s="13"/>
      <c r="G49" s="13"/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O49" s="14"/>
      <c r="P49" s="15">
        <f t="shared" si="5"/>
        <v>0</v>
      </c>
    </row>
    <row r="50" spans="1:16" ht="20.100000000000001" customHeight="1" x14ac:dyDescent="0.2">
      <c r="A50" s="5" t="s">
        <v>60</v>
      </c>
      <c r="B50" s="13"/>
      <c r="C50" s="14"/>
      <c r="D50" s="13"/>
      <c r="E50" s="13"/>
      <c r="F50" s="13"/>
      <c r="G50" s="13"/>
      <c r="H50" s="13"/>
      <c r="I50" s="13"/>
      <c r="J50" s="13"/>
      <c r="K50" s="13"/>
      <c r="L50" s="13"/>
      <c r="M50" s="13">
        <v>0</v>
      </c>
      <c r="O50" s="14"/>
      <c r="P50" s="15">
        <f t="shared" si="5"/>
        <v>0</v>
      </c>
    </row>
    <row r="51" spans="1:16" ht="20.100000000000001" customHeight="1" x14ac:dyDescent="0.2">
      <c r="A51" s="5" t="s">
        <v>61</v>
      </c>
      <c r="B51" s="13"/>
      <c r="C51" s="14"/>
      <c r="D51" s="13"/>
      <c r="E51" s="13"/>
      <c r="F51" s="13"/>
      <c r="G51" s="13"/>
      <c r="H51" s="13"/>
      <c r="I51" s="13"/>
      <c r="J51" s="13"/>
      <c r="K51" s="13"/>
      <c r="L51" s="13"/>
      <c r="M51" s="13">
        <v>0</v>
      </c>
      <c r="O51" s="14"/>
      <c r="P51" s="15">
        <f t="shared" si="5"/>
        <v>0</v>
      </c>
    </row>
    <row r="52" spans="1:16" ht="20.100000000000001" customHeight="1" x14ac:dyDescent="0.2">
      <c r="A52" s="5" t="s">
        <v>62</v>
      </c>
      <c r="B52" s="13"/>
      <c r="C52" s="14"/>
      <c r="D52" s="13"/>
      <c r="E52" s="13"/>
      <c r="F52" s="13"/>
      <c r="G52" s="13"/>
      <c r="H52" s="13"/>
      <c r="I52" s="13"/>
      <c r="J52" s="13"/>
      <c r="K52" s="13"/>
      <c r="L52" s="13"/>
      <c r="M52" s="13">
        <v>0</v>
      </c>
      <c r="O52" s="14"/>
      <c r="P52" s="15">
        <f t="shared" si="5"/>
        <v>0</v>
      </c>
    </row>
    <row r="53" spans="1:16" ht="20.100000000000001" customHeight="1" x14ac:dyDescent="0.2">
      <c r="A53" s="5" t="s">
        <v>63</v>
      </c>
      <c r="B53" s="13"/>
      <c r="C53" s="14"/>
      <c r="D53" s="13"/>
      <c r="E53" s="13"/>
      <c r="F53" s="13"/>
      <c r="G53" s="13"/>
      <c r="H53" s="13"/>
      <c r="I53" s="13"/>
      <c r="J53" s="13"/>
      <c r="K53" s="13"/>
      <c r="L53" s="13"/>
      <c r="M53" s="13">
        <v>0</v>
      </c>
      <c r="O53" s="14"/>
      <c r="P53" s="15">
        <f t="shared" si="5"/>
        <v>0</v>
      </c>
    </row>
    <row r="54" spans="1:16" ht="20.100000000000001" customHeight="1" x14ac:dyDescent="0.2">
      <c r="A54" s="4" t="s">
        <v>64</v>
      </c>
      <c r="B54" s="11">
        <f>SUM(B55:B63)</f>
        <v>35070000</v>
      </c>
      <c r="C54" s="11">
        <f>SUM(C55:C63)</f>
        <v>24101512</v>
      </c>
      <c r="D54" s="11">
        <f t="shared" ref="D54:O54" si="8">SUM(D55:D63)</f>
        <v>0</v>
      </c>
      <c r="E54" s="11">
        <f t="shared" si="8"/>
        <v>1807937.53</v>
      </c>
      <c r="F54" s="11">
        <f t="shared" si="8"/>
        <v>0</v>
      </c>
      <c r="G54" s="11">
        <f t="shared" si="8"/>
        <v>0</v>
      </c>
      <c r="H54" s="11">
        <f t="shared" si="8"/>
        <v>0</v>
      </c>
      <c r="I54" s="11">
        <f t="shared" si="8"/>
        <v>0</v>
      </c>
      <c r="J54" s="11">
        <f t="shared" si="8"/>
        <v>0</v>
      </c>
      <c r="K54" s="11">
        <f t="shared" si="8"/>
        <v>0</v>
      </c>
      <c r="L54" s="11">
        <f t="shared" si="8"/>
        <v>0</v>
      </c>
      <c r="M54" s="11">
        <f t="shared" si="8"/>
        <v>0</v>
      </c>
      <c r="N54" s="11">
        <f t="shared" si="8"/>
        <v>0</v>
      </c>
      <c r="O54" s="11">
        <f t="shared" si="8"/>
        <v>0</v>
      </c>
      <c r="P54" s="12">
        <f>+P55+P56+P57+P58+P59+P60+P61+P62+P63</f>
        <v>1807937.53</v>
      </c>
    </row>
    <row r="55" spans="1:16" ht="20.100000000000001" customHeight="1" x14ac:dyDescent="0.2">
      <c r="A55" s="5" t="s">
        <v>65</v>
      </c>
      <c r="B55" s="13">
        <v>9300000</v>
      </c>
      <c r="C55" s="14">
        <v>16000000</v>
      </c>
      <c r="D55" s="13">
        <v>0</v>
      </c>
      <c r="E55" s="13">
        <v>1746558.53</v>
      </c>
      <c r="F55" s="13">
        <v>0</v>
      </c>
      <c r="G55" s="13"/>
      <c r="H55" s="13">
        <v>0</v>
      </c>
      <c r="I55" s="13"/>
      <c r="J55" s="13"/>
      <c r="K55" s="13">
        <v>0</v>
      </c>
      <c r="L55" s="13"/>
      <c r="M55" s="13">
        <v>0</v>
      </c>
      <c r="N55" s="13"/>
      <c r="O55" s="14"/>
      <c r="P55" s="15">
        <f t="shared" si="5"/>
        <v>1746558.53</v>
      </c>
    </row>
    <row r="56" spans="1:16" ht="20.100000000000001" customHeight="1" x14ac:dyDescent="0.2">
      <c r="A56" s="5" t="s">
        <v>66</v>
      </c>
      <c r="B56" s="13">
        <v>1000000</v>
      </c>
      <c r="C56" s="14"/>
      <c r="D56" s="13">
        <v>0</v>
      </c>
      <c r="E56" s="13">
        <v>61379</v>
      </c>
      <c r="F56" s="13"/>
      <c r="G56" s="13"/>
      <c r="H56" s="13"/>
      <c r="I56" s="13"/>
      <c r="J56" s="13">
        <v>0</v>
      </c>
      <c r="K56" s="13">
        <v>0</v>
      </c>
      <c r="L56" s="13"/>
      <c r="M56" s="13"/>
      <c r="N56" s="13">
        <v>0</v>
      </c>
      <c r="O56" s="14"/>
      <c r="P56" s="15">
        <f t="shared" si="5"/>
        <v>61379</v>
      </c>
    </row>
    <row r="57" spans="1:16" ht="20.100000000000001" customHeight="1" x14ac:dyDescent="0.2">
      <c r="A57" s="5" t="s">
        <v>67</v>
      </c>
      <c r="B57" s="13">
        <v>550000</v>
      </c>
      <c r="C57" s="14"/>
      <c r="D57" s="13"/>
      <c r="E57" s="13"/>
      <c r="F57" s="13"/>
      <c r="G57" s="13"/>
      <c r="H57" s="13"/>
      <c r="I57" s="13"/>
      <c r="J57" s="13">
        <v>0</v>
      </c>
      <c r="K57" s="13">
        <v>0</v>
      </c>
      <c r="L57" s="13">
        <v>0</v>
      </c>
      <c r="M57" s="13"/>
      <c r="N57" s="13">
        <v>0</v>
      </c>
      <c r="O57" s="14"/>
      <c r="P57" s="15">
        <f t="shared" si="5"/>
        <v>0</v>
      </c>
    </row>
    <row r="58" spans="1:16" ht="20.100000000000001" customHeight="1" x14ac:dyDescent="0.2">
      <c r="A58" s="5" t="s">
        <v>68</v>
      </c>
      <c r="B58" s="13">
        <v>12120000</v>
      </c>
      <c r="C58" s="14">
        <v>20000</v>
      </c>
      <c r="D58" s="13">
        <v>0</v>
      </c>
      <c r="E58" s="13">
        <v>0</v>
      </c>
      <c r="F58" s="13"/>
      <c r="G58" s="13"/>
      <c r="H58" s="13"/>
      <c r="I58" s="13"/>
      <c r="J58" s="13"/>
      <c r="K58" s="13"/>
      <c r="L58" s="13"/>
      <c r="M58" s="13"/>
      <c r="N58" s="13">
        <v>0</v>
      </c>
      <c r="O58" s="14"/>
      <c r="P58" s="15">
        <f t="shared" si="5"/>
        <v>0</v>
      </c>
    </row>
    <row r="59" spans="1:16" ht="20.100000000000001" customHeight="1" x14ac:dyDescent="0.2">
      <c r="A59" s="5" t="s">
        <v>69</v>
      </c>
      <c r="B59" s="13">
        <v>8200000</v>
      </c>
      <c r="C59" s="14">
        <v>3700000</v>
      </c>
      <c r="D59" s="13"/>
      <c r="E59" s="13"/>
      <c r="F59" s="13"/>
      <c r="G59" s="13"/>
      <c r="H59" s="13">
        <v>0</v>
      </c>
      <c r="I59" s="13"/>
      <c r="J59" s="13">
        <v>0</v>
      </c>
      <c r="K59" s="13">
        <v>0</v>
      </c>
      <c r="L59" s="13"/>
      <c r="M59" s="13">
        <v>0</v>
      </c>
      <c r="N59" s="13"/>
      <c r="O59" s="14"/>
      <c r="P59" s="15">
        <f t="shared" si="5"/>
        <v>0</v>
      </c>
    </row>
    <row r="60" spans="1:16" ht="20.100000000000001" customHeight="1" x14ac:dyDescent="0.2">
      <c r="A60" s="5" t="s">
        <v>70</v>
      </c>
      <c r="B60" s="13">
        <v>400000</v>
      </c>
      <c r="C60" s="14"/>
      <c r="D60" s="13"/>
      <c r="E60" s="13"/>
      <c r="F60" s="13"/>
      <c r="G60" s="13"/>
      <c r="H60" s="13">
        <v>0</v>
      </c>
      <c r="I60" s="13"/>
      <c r="J60" s="13">
        <v>0</v>
      </c>
      <c r="K60" s="13">
        <v>0</v>
      </c>
      <c r="L60" s="13"/>
      <c r="M60" s="13">
        <v>0</v>
      </c>
      <c r="N60" s="13"/>
      <c r="O60" s="14"/>
      <c r="P60" s="15">
        <f t="shared" si="5"/>
        <v>0</v>
      </c>
    </row>
    <row r="61" spans="1:16" ht="20.100000000000001" customHeight="1" x14ac:dyDescent="0.2">
      <c r="A61" s="5" t="s">
        <v>71</v>
      </c>
      <c r="B61" s="13"/>
      <c r="C61" s="14"/>
      <c r="D61" s="13"/>
      <c r="E61" s="13"/>
      <c r="F61" s="13"/>
      <c r="G61" s="13"/>
      <c r="H61" s="13"/>
      <c r="I61" s="13"/>
      <c r="J61" s="13"/>
      <c r="K61" s="13"/>
      <c r="L61" s="13"/>
      <c r="M61" s="13">
        <v>0</v>
      </c>
      <c r="N61" s="13"/>
      <c r="O61" s="14"/>
      <c r="P61" s="15">
        <f t="shared" si="5"/>
        <v>0</v>
      </c>
    </row>
    <row r="62" spans="1:16" ht="20.100000000000001" customHeight="1" x14ac:dyDescent="0.2">
      <c r="A62" s="5" t="s">
        <v>72</v>
      </c>
      <c r="B62" s="13">
        <v>3000000</v>
      </c>
      <c r="C62" s="14"/>
      <c r="D62" s="13">
        <v>0</v>
      </c>
      <c r="E62" s="13">
        <v>0</v>
      </c>
      <c r="F62" s="13">
        <v>0</v>
      </c>
      <c r="G62" s="13"/>
      <c r="H62" s="13"/>
      <c r="I62" s="13"/>
      <c r="J62" s="13"/>
      <c r="K62" s="13"/>
      <c r="L62" s="13"/>
      <c r="M62" s="13">
        <v>0</v>
      </c>
      <c r="N62" s="13"/>
      <c r="O62" s="14"/>
      <c r="P62" s="15">
        <f t="shared" si="5"/>
        <v>0</v>
      </c>
    </row>
    <row r="63" spans="1:16" ht="20.100000000000001" customHeight="1" x14ac:dyDescent="0.2">
      <c r="A63" s="5" t="s">
        <v>73</v>
      </c>
      <c r="B63" s="13">
        <v>500000</v>
      </c>
      <c r="C63" s="14">
        <v>4381512</v>
      </c>
      <c r="D63" s="13"/>
      <c r="E63" s="13"/>
      <c r="F63" s="13"/>
      <c r="G63" s="13"/>
      <c r="H63" s="13"/>
      <c r="I63" s="13"/>
      <c r="J63" s="13"/>
      <c r="K63" s="13"/>
      <c r="L63" s="13"/>
      <c r="M63" s="13">
        <v>0</v>
      </c>
      <c r="N63" s="13"/>
      <c r="O63" s="14"/>
      <c r="P63" s="15">
        <f t="shared" si="5"/>
        <v>0</v>
      </c>
    </row>
    <row r="64" spans="1:16" ht="20.100000000000001" customHeight="1" x14ac:dyDescent="0.2">
      <c r="A64" s="4" t="s">
        <v>74</v>
      </c>
      <c r="B64" s="11">
        <f>SUM(B65:B67)</f>
        <v>3900000</v>
      </c>
      <c r="C64" s="11">
        <f>SUM(C65:C67)</f>
        <v>0</v>
      </c>
      <c r="D64" s="11">
        <f>SUM(D65:D67)</f>
        <v>0</v>
      </c>
      <c r="E64" s="11">
        <f>SUM(E65:E67)</f>
        <v>0</v>
      </c>
      <c r="F64" s="11">
        <f>SUM(F65:F67)</f>
        <v>0</v>
      </c>
      <c r="G64" s="11"/>
      <c r="H64" s="11"/>
      <c r="I64" s="11"/>
      <c r="J64" s="11"/>
      <c r="K64" s="11"/>
      <c r="L64" s="11"/>
      <c r="M64" s="11">
        <v>0</v>
      </c>
      <c r="N64" s="13"/>
      <c r="O64" s="14"/>
      <c r="P64" s="15">
        <f t="shared" si="5"/>
        <v>0</v>
      </c>
    </row>
    <row r="65" spans="1:16" ht="20.100000000000001" customHeight="1" x14ac:dyDescent="0.2">
      <c r="A65" s="5" t="s">
        <v>75</v>
      </c>
      <c r="B65" s="13">
        <v>3900000</v>
      </c>
      <c r="C65" s="14"/>
      <c r="D65" s="13">
        <v>0</v>
      </c>
      <c r="E65" s="13">
        <v>0</v>
      </c>
      <c r="F65" s="13">
        <v>0</v>
      </c>
      <c r="G65" s="13"/>
      <c r="H65" s="13"/>
      <c r="I65" s="13"/>
      <c r="J65" s="13"/>
      <c r="K65" s="13"/>
      <c r="L65" s="13"/>
      <c r="M65" s="13">
        <v>0</v>
      </c>
      <c r="N65" s="13"/>
      <c r="O65" s="14"/>
      <c r="P65" s="15">
        <f t="shared" si="5"/>
        <v>0</v>
      </c>
    </row>
    <row r="66" spans="1:16" ht="20.100000000000001" customHeight="1" x14ac:dyDescent="0.2">
      <c r="A66" s="5" t="s">
        <v>76</v>
      </c>
      <c r="B66" s="13"/>
      <c r="C66" s="14"/>
      <c r="D66" s="13"/>
      <c r="E66" s="13"/>
      <c r="F66" s="13"/>
      <c r="G66" s="13"/>
      <c r="H66" s="13"/>
      <c r="I66" s="13"/>
      <c r="J66" s="13"/>
      <c r="K66" s="13"/>
      <c r="L66" s="13"/>
      <c r="M66" s="13">
        <v>0</v>
      </c>
      <c r="N66" s="13"/>
      <c r="O66" s="14"/>
      <c r="P66" s="15">
        <f t="shared" si="5"/>
        <v>0</v>
      </c>
    </row>
    <row r="67" spans="1:16" ht="20.100000000000001" customHeight="1" x14ac:dyDescent="0.2">
      <c r="A67" s="5" t="s">
        <v>77</v>
      </c>
      <c r="B67" s="13"/>
      <c r="C67" s="14"/>
      <c r="D67" s="13"/>
      <c r="E67" s="13"/>
      <c r="F67" s="13"/>
      <c r="G67" s="13"/>
      <c r="H67" s="13"/>
      <c r="I67" s="13"/>
      <c r="J67" s="13"/>
      <c r="K67" s="13"/>
      <c r="L67" s="13"/>
      <c r="M67" s="13">
        <v>0</v>
      </c>
      <c r="N67" s="13"/>
      <c r="O67" s="14"/>
      <c r="P67" s="15">
        <f t="shared" si="5"/>
        <v>0</v>
      </c>
    </row>
    <row r="68" spans="1:16" ht="20.100000000000001" customHeight="1" x14ac:dyDescent="0.2">
      <c r="A68" s="5" t="s">
        <v>78</v>
      </c>
      <c r="B68" s="13"/>
      <c r="C68" s="14"/>
      <c r="D68" s="13"/>
      <c r="E68" s="13"/>
      <c r="F68" s="13"/>
      <c r="G68" s="13"/>
      <c r="H68" s="13"/>
      <c r="I68" s="13"/>
      <c r="J68" s="13"/>
      <c r="K68" s="13"/>
      <c r="L68" s="13"/>
      <c r="M68" s="13">
        <v>0</v>
      </c>
      <c r="N68" s="13"/>
      <c r="O68" s="14"/>
      <c r="P68" s="15">
        <f t="shared" si="5"/>
        <v>0</v>
      </c>
    </row>
    <row r="69" spans="1:16" ht="20.100000000000001" customHeight="1" x14ac:dyDescent="0.2">
      <c r="A69" s="4" t="s">
        <v>79</v>
      </c>
      <c r="B69" s="11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1">
        <v>0</v>
      </c>
      <c r="N69" s="13"/>
      <c r="O69" s="14"/>
      <c r="P69" s="15">
        <f t="shared" si="5"/>
        <v>0</v>
      </c>
    </row>
    <row r="70" spans="1:16" ht="20.100000000000001" customHeight="1" x14ac:dyDescent="0.2">
      <c r="A70" s="5" t="s">
        <v>80</v>
      </c>
      <c r="B70" s="13"/>
      <c r="C70" s="14"/>
      <c r="D70" s="13"/>
      <c r="E70" s="13"/>
      <c r="F70" s="13"/>
      <c r="G70" s="13"/>
      <c r="H70" s="13"/>
      <c r="I70" s="13"/>
      <c r="J70" s="13"/>
      <c r="K70" s="13"/>
      <c r="L70" s="13"/>
      <c r="M70" s="13">
        <v>0</v>
      </c>
      <c r="N70" s="13"/>
      <c r="O70" s="14"/>
      <c r="P70" s="15">
        <f t="shared" si="5"/>
        <v>0</v>
      </c>
    </row>
    <row r="71" spans="1:16" ht="20.100000000000001" customHeight="1" x14ac:dyDescent="0.2">
      <c r="A71" s="5" t="s">
        <v>81</v>
      </c>
      <c r="B71" s="13"/>
      <c r="C71" s="14"/>
      <c r="D71" s="13"/>
      <c r="E71" s="13"/>
      <c r="F71" s="13"/>
      <c r="G71" s="13"/>
      <c r="H71" s="13"/>
      <c r="I71" s="13"/>
      <c r="J71" s="13"/>
      <c r="K71" s="13"/>
      <c r="L71" s="13"/>
      <c r="M71" s="13">
        <v>0</v>
      </c>
      <c r="N71" s="13"/>
      <c r="O71" s="14"/>
      <c r="P71" s="15">
        <f t="shared" si="5"/>
        <v>0</v>
      </c>
    </row>
    <row r="72" spans="1:16" ht="20.100000000000001" customHeight="1" x14ac:dyDescent="0.2">
      <c r="A72" s="4" t="s">
        <v>82</v>
      </c>
      <c r="B72" s="11">
        <f>SUM(B73:B75)</f>
        <v>0</v>
      </c>
      <c r="C72" s="16"/>
      <c r="D72" s="11">
        <f>SUM(D73:D75)</f>
        <v>0</v>
      </c>
      <c r="E72" s="11">
        <f>SUM(E73:E75)</f>
        <v>0</v>
      </c>
      <c r="F72" s="11">
        <f>SUM(F73:F75)</f>
        <v>0</v>
      </c>
      <c r="G72" s="11">
        <f t="shared" ref="G72:M72" si="9">SUM(G73:G75)</f>
        <v>0</v>
      </c>
      <c r="H72" s="11">
        <f t="shared" si="9"/>
        <v>0</v>
      </c>
      <c r="I72" s="11">
        <f t="shared" si="9"/>
        <v>0</v>
      </c>
      <c r="J72" s="11">
        <f t="shared" si="9"/>
        <v>0</v>
      </c>
      <c r="K72" s="11">
        <f t="shared" si="9"/>
        <v>0</v>
      </c>
      <c r="L72" s="11">
        <f t="shared" si="9"/>
        <v>0</v>
      </c>
      <c r="M72" s="11">
        <f t="shared" si="9"/>
        <v>0</v>
      </c>
      <c r="N72" s="13"/>
      <c r="O72" s="14"/>
      <c r="P72" s="15">
        <f t="shared" si="5"/>
        <v>0</v>
      </c>
    </row>
    <row r="73" spans="1:16" ht="20.100000000000001" customHeight="1" x14ac:dyDescent="0.2">
      <c r="A73" s="5" t="s">
        <v>83</v>
      </c>
      <c r="B73" s="13"/>
      <c r="C73" s="14"/>
      <c r="D73" s="13"/>
      <c r="E73" s="13"/>
      <c r="F73" s="13"/>
      <c r="G73" s="13"/>
      <c r="H73" s="13"/>
      <c r="I73" s="13"/>
      <c r="J73" s="13"/>
      <c r="K73" s="13"/>
      <c r="L73" s="13"/>
      <c r="M73" s="13">
        <v>0</v>
      </c>
      <c r="N73" s="13"/>
      <c r="O73" s="14"/>
      <c r="P73" s="15">
        <f t="shared" si="5"/>
        <v>0</v>
      </c>
    </row>
    <row r="74" spans="1:16" ht="20.100000000000001" customHeight="1" x14ac:dyDescent="0.2">
      <c r="A74" s="5" t="s">
        <v>84</v>
      </c>
      <c r="B74" s="13"/>
      <c r="C74" s="14"/>
      <c r="D74" s="13"/>
      <c r="E74" s="13"/>
      <c r="F74" s="13"/>
      <c r="G74" s="13"/>
      <c r="H74" s="13"/>
      <c r="I74" s="13"/>
      <c r="J74" s="13"/>
      <c r="K74" s="13"/>
      <c r="L74" s="13"/>
      <c r="M74" s="13">
        <v>0</v>
      </c>
      <c r="N74" s="13"/>
      <c r="O74" s="14"/>
      <c r="P74" s="15">
        <f t="shared" si="5"/>
        <v>0</v>
      </c>
    </row>
    <row r="75" spans="1:16" ht="20.100000000000001" customHeight="1" x14ac:dyDescent="0.2">
      <c r="A75" s="5" t="s">
        <v>85</v>
      </c>
      <c r="B75" s="13"/>
      <c r="C75" s="14"/>
      <c r="D75" s="13"/>
      <c r="E75" s="13"/>
      <c r="F75" s="13"/>
      <c r="G75" s="13"/>
      <c r="H75" s="13"/>
      <c r="I75" s="13"/>
      <c r="J75" s="13"/>
      <c r="K75" s="13"/>
      <c r="L75" s="13"/>
      <c r="M75" s="13">
        <v>0</v>
      </c>
      <c r="N75" s="13"/>
      <c r="O75" s="14"/>
      <c r="P75" s="15">
        <f t="shared" si="5"/>
        <v>0</v>
      </c>
    </row>
    <row r="76" spans="1:16" ht="20.100000000000001" customHeight="1" x14ac:dyDescent="0.2">
      <c r="A76" s="3" t="s">
        <v>86</v>
      </c>
      <c r="B76" s="17"/>
      <c r="C76" s="1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  <c r="P76" s="18"/>
    </row>
    <row r="77" spans="1:16" ht="20.100000000000001" customHeight="1" x14ac:dyDescent="0.2">
      <c r="A77" s="4" t="s">
        <v>87</v>
      </c>
      <c r="B77" s="19"/>
      <c r="C77" s="16"/>
      <c r="O77" s="14"/>
      <c r="P77" s="15">
        <f t="shared" si="5"/>
        <v>0</v>
      </c>
    </row>
    <row r="78" spans="1:16" ht="20.100000000000001" customHeight="1" x14ac:dyDescent="0.2">
      <c r="A78" s="5" t="s">
        <v>88</v>
      </c>
      <c r="B78" s="20"/>
      <c r="C78" s="14"/>
      <c r="O78" s="14"/>
      <c r="P78" s="15">
        <f t="shared" si="5"/>
        <v>0</v>
      </c>
    </row>
    <row r="79" spans="1:16" ht="20.100000000000001" customHeight="1" x14ac:dyDescent="0.2">
      <c r="A79" s="5" t="s">
        <v>89</v>
      </c>
      <c r="B79" s="20"/>
      <c r="C79" s="14"/>
      <c r="O79" s="14"/>
      <c r="P79" s="15">
        <f t="shared" si="5"/>
        <v>0</v>
      </c>
    </row>
    <row r="80" spans="1:16" ht="20.100000000000001" customHeight="1" x14ac:dyDescent="0.2">
      <c r="A80" s="4" t="s">
        <v>90</v>
      </c>
      <c r="B80" s="19"/>
      <c r="C80" s="16"/>
      <c r="O80" s="14"/>
      <c r="P80" s="15">
        <f t="shared" si="5"/>
        <v>0</v>
      </c>
    </row>
    <row r="81" spans="1:16" ht="20.100000000000001" customHeight="1" x14ac:dyDescent="0.2">
      <c r="A81" s="5" t="s">
        <v>91</v>
      </c>
      <c r="B81" s="20"/>
      <c r="C81" s="14"/>
      <c r="O81" s="14"/>
      <c r="P81" s="15">
        <f t="shared" si="5"/>
        <v>0</v>
      </c>
    </row>
    <row r="82" spans="1:16" ht="20.100000000000001" customHeight="1" x14ac:dyDescent="0.2">
      <c r="A82" s="5" t="s">
        <v>92</v>
      </c>
      <c r="B82" s="20"/>
      <c r="C82" s="14"/>
      <c r="O82" s="14"/>
      <c r="P82" s="15">
        <f t="shared" si="5"/>
        <v>0</v>
      </c>
    </row>
    <row r="83" spans="1:16" ht="20.100000000000001" customHeight="1" x14ac:dyDescent="0.2">
      <c r="A83" s="4" t="s">
        <v>93</v>
      </c>
      <c r="B83" s="19"/>
      <c r="C83" s="16"/>
      <c r="O83" s="14"/>
      <c r="P83" s="15">
        <f t="shared" ref="P83:P84" si="10">+D83+E83+F83+G83+H83+I83+J83+K83+L83+M83+N83+O83</f>
        <v>0</v>
      </c>
    </row>
    <row r="84" spans="1:16" ht="20.100000000000001" customHeight="1" x14ac:dyDescent="0.2">
      <c r="A84" s="5" t="s">
        <v>94</v>
      </c>
      <c r="B84" s="20"/>
      <c r="C84" s="14"/>
      <c r="O84" s="14"/>
      <c r="P84" s="15">
        <f t="shared" si="10"/>
        <v>0</v>
      </c>
    </row>
    <row r="85" spans="1:16" ht="20.100000000000001" customHeight="1" x14ac:dyDescent="0.2">
      <c r="A85" s="6" t="s">
        <v>95</v>
      </c>
      <c r="B85" s="21">
        <f>+B12+B18+B28+B38+B46+B54+B64+B69+B72</f>
        <v>1024795636</v>
      </c>
      <c r="C85" s="21">
        <f>+C12+C18+C28+C38+C54+C64</f>
        <v>0</v>
      </c>
      <c r="D85" s="21">
        <f t="shared" ref="D85:O85" si="11">+D12+D18+D28+D38+D46+D54+D64+D69+D72</f>
        <v>34516386.939999998</v>
      </c>
      <c r="E85" s="22">
        <f t="shared" si="11"/>
        <v>78356760.780000001</v>
      </c>
      <c r="F85" s="22">
        <f t="shared" si="11"/>
        <v>0</v>
      </c>
      <c r="G85" s="22">
        <f t="shared" si="11"/>
        <v>0</v>
      </c>
      <c r="H85" s="22">
        <f t="shared" si="11"/>
        <v>0</v>
      </c>
      <c r="I85" s="22">
        <f t="shared" si="11"/>
        <v>0</v>
      </c>
      <c r="J85" s="22">
        <f t="shared" si="11"/>
        <v>0</v>
      </c>
      <c r="K85" s="22">
        <f t="shared" si="11"/>
        <v>0</v>
      </c>
      <c r="L85" s="22">
        <f t="shared" si="11"/>
        <v>0</v>
      </c>
      <c r="M85" s="22">
        <f t="shared" si="11"/>
        <v>0</v>
      </c>
      <c r="N85" s="22">
        <f t="shared" si="11"/>
        <v>0</v>
      </c>
      <c r="O85" s="21">
        <f t="shared" si="11"/>
        <v>0</v>
      </c>
      <c r="P85" s="23">
        <f>+D85+E85+F85+G85+H85+I85+J85+K85+L85+M85+N85+O85</f>
        <v>112873147.72</v>
      </c>
    </row>
    <row r="86" spans="1:16" ht="20.100000000000001" customHeight="1" x14ac:dyDescent="0.25">
      <c r="A86" s="25" t="s">
        <v>102</v>
      </c>
      <c r="B86"/>
      <c r="C86"/>
      <c r="D86"/>
    </row>
    <row r="87" spans="1:16" ht="20.100000000000001" customHeight="1" x14ac:dyDescent="0.25">
      <c r="A87" s="26" t="s">
        <v>103</v>
      </c>
      <c r="B87"/>
      <c r="C87"/>
      <c r="D87"/>
    </row>
    <row r="88" spans="1:16" ht="20.100000000000001" customHeight="1" x14ac:dyDescent="0.25">
      <c r="A88" s="26" t="s">
        <v>104</v>
      </c>
      <c r="B88"/>
      <c r="C88"/>
      <c r="D88"/>
    </row>
    <row r="89" spans="1:16" ht="20.100000000000001" customHeight="1" x14ac:dyDescent="0.25">
      <c r="A89" s="26" t="s">
        <v>105</v>
      </c>
      <c r="B89"/>
      <c r="C89"/>
      <c r="D89"/>
    </row>
    <row r="90" spans="1:16" ht="20.100000000000001" customHeight="1" x14ac:dyDescent="0.25">
      <c r="A90" s="26" t="s">
        <v>106</v>
      </c>
      <c r="B90"/>
      <c r="C90"/>
      <c r="D90"/>
    </row>
    <row r="91" spans="1:16" ht="20.100000000000001" customHeight="1" x14ac:dyDescent="0.25">
      <c r="A91" s="26" t="s">
        <v>107</v>
      </c>
      <c r="B91"/>
      <c r="C91"/>
      <c r="D91"/>
    </row>
    <row r="92" spans="1:16" ht="20.100000000000001" customHeight="1" x14ac:dyDescent="0.25">
      <c r="A92" s="26" t="s">
        <v>108</v>
      </c>
      <c r="B92"/>
      <c r="C92"/>
      <c r="D92"/>
    </row>
    <row r="94" spans="1:16" ht="20.100000000000001" customHeight="1" x14ac:dyDescent="0.2">
      <c r="A94" s="8" t="s">
        <v>96</v>
      </c>
    </row>
    <row r="95" spans="1:16" ht="20.100000000000001" customHeight="1" x14ac:dyDescent="0.2">
      <c r="A95" s="24" t="s">
        <v>100</v>
      </c>
      <c r="B95" s="40" t="s">
        <v>97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6" spans="1:16" ht="20.100000000000001" customHeight="1" x14ac:dyDescent="0.2">
      <c r="A96" s="7" t="s">
        <v>99</v>
      </c>
      <c r="B96" s="27" t="s">
        <v>101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</sheetData>
  <mergeCells count="10">
    <mergeCell ref="A3:P3"/>
    <mergeCell ref="A4:P4"/>
    <mergeCell ref="A5:P5"/>
    <mergeCell ref="A6:P6"/>
    <mergeCell ref="B95:P95"/>
    <mergeCell ref="B96:P96"/>
    <mergeCell ref="D9:P9"/>
    <mergeCell ref="A9:A10"/>
    <mergeCell ref="B9:B10"/>
    <mergeCell ref="C9:C10"/>
  </mergeCells>
  <printOptions horizontalCentered="1" verticalCentered="1"/>
  <pageMargins left="0.70866141732283472" right="0.43307086614173229" top="0.27559055118110237" bottom="0.15748031496062992" header="0.23622047244094491" footer="0.59"/>
  <pageSetup paperSize="5" scale="65" fitToHeight="0" orientation="landscape" r:id="rId1"/>
  <rowBreaks count="2" manualBreakCount="2">
    <brk id="45" max="15" man="1"/>
    <brk id="76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Ejecucion mensual Febrero 2022</vt:lpstr>
      <vt:lpstr>Hoja2</vt:lpstr>
      <vt:lpstr>Hoja1</vt:lpstr>
      <vt:lpstr>'Ejecucion mensual Febrero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2022-03-17T16:34:19Z</dcterms:modified>
</cp:coreProperties>
</file>