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" activeTab="1"/>
  </bookViews>
  <sheets>
    <sheet name="Estado de Resultado Julio 21" sheetId="12" state="hidden" r:id="rId1"/>
    <sheet name="Balance General Julio 21" sheetId="11" r:id="rId2"/>
    <sheet name="Bsalance General Marzo" sheetId="10" state="hidden" r:id="rId3"/>
    <sheet name="estado de resultado  marzo" sheetId="8" state="hidden" r:id="rId4"/>
    <sheet name="Hoja1" sheetId="7" state="hidden" r:id="rId5"/>
  </sheets>
  <externalReferences>
    <externalReference r:id="rId6"/>
    <externalReference r:id="rId7"/>
  </externalReferences>
  <definedNames>
    <definedName name="_xlnm.Print_Area" localSheetId="3">'estado de resultado  marzo'!$A$1:$E$204</definedName>
    <definedName name="_xlnm.Print_Area" localSheetId="0">'Estado de Resultado Julio 21'!$A$1:$E$207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12" l="1"/>
  <c r="D94" i="12"/>
  <c r="D73" i="12"/>
  <c r="D176" i="12" l="1"/>
  <c r="D40" i="12" l="1"/>
  <c r="D199" i="12" l="1"/>
  <c r="D146" i="12"/>
  <c r="D93" i="12"/>
  <c r="D17" i="12"/>
  <c r="E15" i="12"/>
  <c r="E9" i="12" s="1"/>
  <c r="D9" i="12"/>
  <c r="U40" i="11"/>
  <c r="S40" i="11"/>
  <c r="Q40" i="11"/>
  <c r="P40" i="11"/>
  <c r="O40" i="11"/>
  <c r="M40" i="11"/>
  <c r="L40" i="11"/>
  <c r="K40" i="11"/>
  <c r="J40" i="11"/>
  <c r="I40" i="11"/>
  <c r="G40" i="11"/>
  <c r="F40" i="11"/>
  <c r="D40" i="11"/>
  <c r="Y39" i="11"/>
  <c r="H39" i="11"/>
  <c r="C39" i="11"/>
  <c r="B39" i="11"/>
  <c r="B40" i="11" s="1"/>
  <c r="Z38" i="11"/>
  <c r="Y38" i="11"/>
  <c r="H38" i="11"/>
  <c r="V37" i="11"/>
  <c r="W37" i="11" s="1"/>
  <c r="T37" i="11"/>
  <c r="T40" i="11" s="1"/>
  <c r="R37" i="11"/>
  <c r="R40" i="11" s="1"/>
  <c r="Q37" i="11"/>
  <c r="E37" i="11"/>
  <c r="C37" i="11"/>
  <c r="E36" i="11"/>
  <c r="E40" i="11" s="1"/>
  <c r="C36" i="11"/>
  <c r="C40" i="11" s="1"/>
  <c r="Z30" i="11"/>
  <c r="Z33" i="11" s="1"/>
  <c r="X30" i="11"/>
  <c r="X33" i="11" s="1"/>
  <c r="W30" i="11"/>
  <c r="W33" i="11" s="1"/>
  <c r="V30" i="11"/>
  <c r="V33" i="11" s="1"/>
  <c r="T30" i="11"/>
  <c r="T33" i="11" s="1"/>
  <c r="T41" i="11" s="1"/>
  <c r="S30" i="11"/>
  <c r="S33" i="11" s="1"/>
  <c r="S41" i="11" s="1"/>
  <c r="S43" i="11" s="1"/>
  <c r="R30" i="11"/>
  <c r="R33" i="11" s="1"/>
  <c r="P30" i="11"/>
  <c r="P33" i="11" s="1"/>
  <c r="P41" i="11" s="1"/>
  <c r="M30" i="11"/>
  <c r="M33" i="11" s="1"/>
  <c r="M41" i="11" s="1"/>
  <c r="K30" i="11"/>
  <c r="K33" i="11" s="1"/>
  <c r="K41" i="11" s="1"/>
  <c r="J30" i="11"/>
  <c r="J33" i="11" s="1"/>
  <c r="J41" i="11" s="1"/>
  <c r="H30" i="11"/>
  <c r="H33" i="11" s="1"/>
  <c r="F30" i="11"/>
  <c r="F33" i="11" s="1"/>
  <c r="F41" i="11" s="1"/>
  <c r="E30" i="11"/>
  <c r="E33" i="11" s="1"/>
  <c r="E41" i="11" s="1"/>
  <c r="D30" i="11"/>
  <c r="D33" i="11" s="1"/>
  <c r="D41" i="11" s="1"/>
  <c r="C30" i="11"/>
  <c r="C33" i="11" s="1"/>
  <c r="C41" i="11" s="1"/>
  <c r="B30" i="11"/>
  <c r="B33" i="11" s="1"/>
  <c r="G29" i="11"/>
  <c r="G30" i="11" s="1"/>
  <c r="G33" i="11" s="1"/>
  <c r="G41" i="11" s="1"/>
  <c r="B29" i="11"/>
  <c r="Y27" i="11"/>
  <c r="Y30" i="11" s="1"/>
  <c r="Y33" i="11" s="1"/>
  <c r="U27" i="11"/>
  <c r="U30" i="11" s="1"/>
  <c r="U33" i="11" s="1"/>
  <c r="U41" i="11" s="1"/>
  <c r="Q27" i="11"/>
  <c r="Q30" i="11" s="1"/>
  <c r="Q33" i="11" s="1"/>
  <c r="Q41" i="11" s="1"/>
  <c r="Q43" i="11" s="1"/>
  <c r="P27" i="11"/>
  <c r="O27" i="11"/>
  <c r="O30" i="11" s="1"/>
  <c r="O33" i="11" s="1"/>
  <c r="O41" i="11" s="1"/>
  <c r="L27" i="11"/>
  <c r="L30" i="11" s="1"/>
  <c r="L33" i="11" s="1"/>
  <c r="L41" i="11" s="1"/>
  <c r="I27" i="11"/>
  <c r="I30" i="11" s="1"/>
  <c r="I33" i="11" s="1"/>
  <c r="I41" i="11" s="1"/>
  <c r="Z22" i="11"/>
  <c r="Y22" i="11"/>
  <c r="X22" i="11"/>
  <c r="W22" i="11"/>
  <c r="T22" i="11"/>
  <c r="S22" i="11"/>
  <c r="S23" i="11" s="1"/>
  <c r="O22" i="11"/>
  <c r="O23" i="11" s="1"/>
  <c r="O43" i="11" s="1"/>
  <c r="L22" i="11"/>
  <c r="K22" i="11"/>
  <c r="J22" i="11"/>
  <c r="J23" i="11" s="1"/>
  <c r="D22" i="11"/>
  <c r="C22" i="11"/>
  <c r="B22" i="11"/>
  <c r="K20" i="11"/>
  <c r="I20" i="11"/>
  <c r="G20" i="11"/>
  <c r="F20" i="11"/>
  <c r="E20" i="11"/>
  <c r="V19" i="11"/>
  <c r="V22" i="11" s="1"/>
  <c r="U19" i="11"/>
  <c r="S19" i="11"/>
  <c r="R19" i="11"/>
  <c r="Q19" i="11"/>
  <c r="P19" i="11"/>
  <c r="M19" i="11"/>
  <c r="K19" i="11"/>
  <c r="I19" i="11"/>
  <c r="H19" i="11"/>
  <c r="H22" i="11" s="1"/>
  <c r="G19" i="11"/>
  <c r="E19" i="11"/>
  <c r="D19" i="11"/>
  <c r="C19" i="11"/>
  <c r="B19" i="11"/>
  <c r="U18" i="11"/>
  <c r="U22" i="11" s="1"/>
  <c r="R18" i="11"/>
  <c r="R22" i="11" s="1"/>
  <c r="Q18" i="11"/>
  <c r="Q22" i="11" s="1"/>
  <c r="P18" i="11"/>
  <c r="P22" i="11" s="1"/>
  <c r="M18" i="11"/>
  <c r="M22" i="11" s="1"/>
  <c r="K18" i="11"/>
  <c r="I18" i="11"/>
  <c r="I22" i="11" s="1"/>
  <c r="H18" i="11"/>
  <c r="G18" i="11"/>
  <c r="G22" i="11" s="1"/>
  <c r="F18" i="11"/>
  <c r="F22" i="11" s="1"/>
  <c r="F23" i="11" s="1"/>
  <c r="F42" i="11" s="1"/>
  <c r="E18" i="11"/>
  <c r="E22" i="11" s="1"/>
  <c r="B18" i="11"/>
  <c r="U15" i="11"/>
  <c r="T15" i="11"/>
  <c r="T23" i="11" s="1"/>
  <c r="S15" i="11"/>
  <c r="R15" i="11"/>
  <c r="Q15" i="11"/>
  <c r="Q23" i="11" s="1"/>
  <c r="P15" i="11"/>
  <c r="P23" i="11" s="1"/>
  <c r="O15" i="11"/>
  <c r="M15" i="11"/>
  <c r="L15" i="11"/>
  <c r="L23" i="11" s="1"/>
  <c r="L42" i="11" s="1"/>
  <c r="K15" i="11"/>
  <c r="K23" i="11" s="1"/>
  <c r="K43" i="11" s="1"/>
  <c r="J15" i="11"/>
  <c r="I15" i="11"/>
  <c r="H15" i="11"/>
  <c r="G15" i="11"/>
  <c r="G23" i="11" s="1"/>
  <c r="F15" i="11"/>
  <c r="D15" i="11"/>
  <c r="D23" i="11" s="1"/>
  <c r="D42" i="11" s="1"/>
  <c r="C15" i="11"/>
  <c r="C23" i="11" s="1"/>
  <c r="C42" i="11" s="1"/>
  <c r="X14" i="11"/>
  <c r="Y14" i="11" s="1"/>
  <c r="Z14" i="11" s="1"/>
  <c r="Z15" i="11" s="1"/>
  <c r="W14" i="11"/>
  <c r="V14" i="11"/>
  <c r="V15" i="11" s="1"/>
  <c r="Y11" i="11"/>
  <c r="Y15" i="11" s="1"/>
  <c r="Y23" i="11" s="1"/>
  <c r="X11" i="11"/>
  <c r="X15" i="11" s="1"/>
  <c r="X23" i="11" s="1"/>
  <c r="W11" i="11"/>
  <c r="W15" i="11" s="1"/>
  <c r="W23" i="11" s="1"/>
  <c r="V11" i="11"/>
  <c r="M11" i="11"/>
  <c r="L11" i="11"/>
  <c r="I11" i="11"/>
  <c r="E11" i="11"/>
  <c r="E15" i="11" s="1"/>
  <c r="E23" i="11" s="1"/>
  <c r="B11" i="11"/>
  <c r="B15" i="11" s="1"/>
  <c r="B23" i="11" s="1"/>
  <c r="H40" i="11" l="1"/>
  <c r="H41" i="11" s="1"/>
  <c r="Z23" i="11"/>
  <c r="D16" i="12"/>
  <c r="E16" i="12" s="1"/>
  <c r="E160" i="12" s="1"/>
  <c r="D202" i="12"/>
  <c r="H23" i="11"/>
  <c r="T43" i="11"/>
  <c r="E42" i="11"/>
  <c r="V23" i="11"/>
  <c r="I23" i="11"/>
  <c r="I43" i="11" s="1"/>
  <c r="R23" i="11"/>
  <c r="J43" i="11"/>
  <c r="V41" i="11"/>
  <c r="V43" i="11" s="1"/>
  <c r="B41" i="11"/>
  <c r="B42" i="11" s="1"/>
  <c r="W40" i="11"/>
  <c r="W41" i="11" s="1"/>
  <c r="W43" i="11" s="1"/>
  <c r="X37" i="11"/>
  <c r="P43" i="11"/>
  <c r="G44" i="11"/>
  <c r="U23" i="11"/>
  <c r="U43" i="11" s="1"/>
  <c r="M23" i="11"/>
  <c r="R41" i="11"/>
  <c r="R43" i="11" s="1"/>
  <c r="V40" i="11"/>
  <c r="D168" i="12" l="1"/>
  <c r="E163" i="12"/>
  <c r="E166" i="12" s="1"/>
  <c r="E168" i="12" s="1"/>
  <c r="H43" i="11"/>
  <c r="X40" i="11"/>
  <c r="X41" i="11" s="1"/>
  <c r="X43" i="11" s="1"/>
  <c r="Y37" i="11"/>
  <c r="Z37" i="11" l="1"/>
  <c r="Z40" i="11" s="1"/>
  <c r="Z41" i="11" s="1"/>
  <c r="Y40" i="11"/>
  <c r="Y41" i="11" s="1"/>
  <c r="Y43" i="11" s="1"/>
  <c r="Z18" i="10" l="1"/>
  <c r="U40" i="10"/>
  <c r="T40" i="10"/>
  <c r="S40" i="10"/>
  <c r="P40" i="10"/>
  <c r="O40" i="10"/>
  <c r="M40" i="10"/>
  <c r="L40" i="10"/>
  <c r="K40" i="10"/>
  <c r="J40" i="10"/>
  <c r="I40" i="10"/>
  <c r="G40" i="10"/>
  <c r="F40" i="10"/>
  <c r="D40" i="10"/>
  <c r="B40" i="10"/>
  <c r="Y39" i="10"/>
  <c r="H39" i="10"/>
  <c r="C39" i="10"/>
  <c r="B39" i="10"/>
  <c r="Z38" i="10"/>
  <c r="Y38" i="10"/>
  <c r="H38" i="10"/>
  <c r="H40" i="10" s="1"/>
  <c r="V37" i="10"/>
  <c r="W37" i="10" s="1"/>
  <c r="T37" i="10"/>
  <c r="Q37" i="10"/>
  <c r="Q40" i="10" s="1"/>
  <c r="E37" i="10"/>
  <c r="C37" i="10"/>
  <c r="C40" i="10" s="1"/>
  <c r="E36" i="10"/>
  <c r="E40" i="10" s="1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T41" i="10" s="1"/>
  <c r="S30" i="10"/>
  <c r="S33" i="10" s="1"/>
  <c r="S41" i="10" s="1"/>
  <c r="R30" i="10"/>
  <c r="R33" i="10" s="1"/>
  <c r="O30" i="10"/>
  <c r="O33" i="10" s="1"/>
  <c r="O41" i="10" s="1"/>
  <c r="M30" i="10"/>
  <c r="M33" i="10" s="1"/>
  <c r="M41" i="10" s="1"/>
  <c r="L30" i="10"/>
  <c r="L33" i="10" s="1"/>
  <c r="L41" i="10" s="1"/>
  <c r="K30" i="10"/>
  <c r="K33" i="10" s="1"/>
  <c r="K41" i="10" s="1"/>
  <c r="J30" i="10"/>
  <c r="J33" i="10" s="1"/>
  <c r="J41" i="10" s="1"/>
  <c r="H30" i="10"/>
  <c r="H33" i="10" s="1"/>
  <c r="G30" i="10"/>
  <c r="G33" i="10" s="1"/>
  <c r="G41" i="10" s="1"/>
  <c r="F30" i="10"/>
  <c r="F33" i="10" s="1"/>
  <c r="F41" i="10" s="1"/>
  <c r="E30" i="10"/>
  <c r="E33" i="10" s="1"/>
  <c r="E41" i="10" s="1"/>
  <c r="D30" i="10"/>
  <c r="D33" i="10" s="1"/>
  <c r="D41" i="10" s="1"/>
  <c r="C30" i="10"/>
  <c r="C33" i="10" s="1"/>
  <c r="G29" i="10"/>
  <c r="B29" i="10"/>
  <c r="B30" i="10" s="1"/>
  <c r="B33" i="10" s="1"/>
  <c r="B41" i="10" s="1"/>
  <c r="Y27" i="10"/>
  <c r="Y30" i="10" s="1"/>
  <c r="Y33" i="10" s="1"/>
  <c r="U27" i="10"/>
  <c r="U30" i="10" s="1"/>
  <c r="U33" i="10" s="1"/>
  <c r="U41" i="10" s="1"/>
  <c r="U43" i="10" s="1"/>
  <c r="Q27" i="10"/>
  <c r="Q30" i="10" s="1"/>
  <c r="Q33" i="10" s="1"/>
  <c r="P27" i="10"/>
  <c r="P30" i="10" s="1"/>
  <c r="P33" i="10" s="1"/>
  <c r="P41" i="10" s="1"/>
  <c r="O27" i="10"/>
  <c r="L27" i="10"/>
  <c r="I27" i="10"/>
  <c r="I30" i="10" s="1"/>
  <c r="I33" i="10" s="1"/>
  <c r="I41" i="10" s="1"/>
  <c r="Y22" i="10"/>
  <c r="X22" i="10"/>
  <c r="W22" i="10"/>
  <c r="V22" i="10"/>
  <c r="T22" i="10"/>
  <c r="O22" i="10"/>
  <c r="O23" i="10" s="1"/>
  <c r="O43" i="10" s="1"/>
  <c r="L22" i="10"/>
  <c r="J22" i="10"/>
  <c r="K20" i="10"/>
  <c r="I20" i="10"/>
  <c r="G20" i="10"/>
  <c r="G22" i="10" s="1"/>
  <c r="F20" i="10"/>
  <c r="F22" i="10" s="1"/>
  <c r="F23" i="10" s="1"/>
  <c r="F42" i="10" s="1"/>
  <c r="E20" i="10"/>
  <c r="E22" i="10" s="1"/>
  <c r="V19" i="10"/>
  <c r="U19" i="10"/>
  <c r="S19" i="10"/>
  <c r="S22" i="10" s="1"/>
  <c r="R19" i="10"/>
  <c r="Q19" i="10"/>
  <c r="P19" i="10"/>
  <c r="P22" i="10" s="1"/>
  <c r="M19" i="10"/>
  <c r="M22" i="10" s="1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R22" i="10" s="1"/>
  <c r="Q18" i="10"/>
  <c r="Q22" i="10" s="1"/>
  <c r="P18" i="10"/>
  <c r="M18" i="10"/>
  <c r="K18" i="10"/>
  <c r="K22" i="10" s="1"/>
  <c r="I18" i="10"/>
  <c r="I22" i="10" s="1"/>
  <c r="H18" i="10"/>
  <c r="H22" i="10" s="1"/>
  <c r="G18" i="10"/>
  <c r="F18" i="10"/>
  <c r="E18" i="10"/>
  <c r="B18" i="10"/>
  <c r="B22" i="10" s="1"/>
  <c r="U15" i="10"/>
  <c r="U23" i="10" s="1"/>
  <c r="T15" i="10"/>
  <c r="T23" i="10" s="1"/>
  <c r="S15" i="10"/>
  <c r="R15" i="10"/>
  <c r="R23" i="10" s="1"/>
  <c r="Q15" i="10"/>
  <c r="Q23" i="10" s="1"/>
  <c r="P15" i="10"/>
  <c r="O15" i="10"/>
  <c r="K15" i="10"/>
  <c r="J15" i="10"/>
  <c r="J23" i="10" s="1"/>
  <c r="J43" i="10" s="1"/>
  <c r="H15" i="10"/>
  <c r="H23" i="10" s="1"/>
  <c r="G15" i="10"/>
  <c r="F15" i="10"/>
  <c r="D15" i="10"/>
  <c r="C15" i="10"/>
  <c r="X14" i="10"/>
  <c r="Y14" i="10" s="1"/>
  <c r="W14" i="10"/>
  <c r="W15" i="10" s="1"/>
  <c r="W23" i="10" s="1"/>
  <c r="V14" i="10"/>
  <c r="Y11" i="10"/>
  <c r="X11" i="10"/>
  <c r="W11" i="10"/>
  <c r="V11" i="10"/>
  <c r="V15" i="10" s="1"/>
  <c r="V23" i="10" s="1"/>
  <c r="M11" i="10"/>
  <c r="M15" i="10" s="1"/>
  <c r="M23" i="10" s="1"/>
  <c r="L11" i="10"/>
  <c r="L15" i="10" s="1"/>
  <c r="L23" i="10" s="1"/>
  <c r="L42" i="10" s="1"/>
  <c r="I11" i="10"/>
  <c r="I15" i="10" s="1"/>
  <c r="I23" i="10" s="1"/>
  <c r="E11" i="10"/>
  <c r="E15" i="10" s="1"/>
  <c r="B11" i="10"/>
  <c r="B15" i="10" s="1"/>
  <c r="H41" i="10" l="1"/>
  <c r="H43" i="10" s="1"/>
  <c r="G44" i="10"/>
  <c r="T43" i="10"/>
  <c r="I43" i="10"/>
  <c r="K23" i="10"/>
  <c r="K43" i="10" s="1"/>
  <c r="Y15" i="10"/>
  <c r="Y23" i="10" s="1"/>
  <c r="Z14" i="10"/>
  <c r="Z15" i="10" s="1"/>
  <c r="Z23" i="10" s="1"/>
  <c r="C23" i="10"/>
  <c r="P23" i="10"/>
  <c r="C41" i="10"/>
  <c r="X37" i="10"/>
  <c r="W40" i="10"/>
  <c r="W41" i="10" s="1"/>
  <c r="W43" i="10" s="1"/>
  <c r="D23" i="10"/>
  <c r="D42" i="10" s="1"/>
  <c r="B23" i="10"/>
  <c r="B42" i="10" s="1"/>
  <c r="P43" i="10"/>
  <c r="E23" i="10"/>
  <c r="E42" i="10" s="1"/>
  <c r="G23" i="10"/>
  <c r="S23" i="10"/>
  <c r="S43" i="10" s="1"/>
  <c r="Q41" i="10"/>
  <c r="Q43" i="10" s="1"/>
  <c r="R37" i="10"/>
  <c r="R40" i="10" s="1"/>
  <c r="R41" i="10" s="1"/>
  <c r="R43" i="10" s="1"/>
  <c r="X15" i="10"/>
  <c r="X23" i="10" s="1"/>
  <c r="V40" i="10"/>
  <c r="V41" i="10" s="1"/>
  <c r="V43" i="10" s="1"/>
  <c r="X40" i="10" l="1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D16" i="8" s="1"/>
  <c r="E15" i="8"/>
  <c r="E9" i="8" s="1"/>
  <c r="D146" i="8"/>
  <c r="D93" i="8"/>
  <c r="D17" i="8"/>
  <c r="D176" i="8"/>
  <c r="D196" i="8"/>
  <c r="D9" i="8"/>
  <c r="E16" i="8" l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<sst xmlns="http://schemas.openxmlformats.org/spreadsheetml/2006/main" count="767" uniqueCount="368">
  <si>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</si>
  <si>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</si>
  <si>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</si>
  <si>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</si>
  <si>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</si>
  <si>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</si>
  <si>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</si>
  <si>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</si>
  <si>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</si>
  <si>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</si>
  <si>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</si>
  <si>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</si>
  <si>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</si>
  <si>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</si>
  <si>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</si>
  <si>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</si>
  <si>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</si>
  <si>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</si>
  <si>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</si>
  <si>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</si>
  <si>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</si>
  <si>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</si>
  <si>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</si>
  <si>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</si>
  <si>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</si>
  <si>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</si>
  <si>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</si>
  <si>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</si>
  <si>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</si>
  <si>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</si>
  <si>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</si>
  <si>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</si>
  <si>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</si>
  <si>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</si>
  <si>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</si>
  <si>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</si>
  <si>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</si>
  <si>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</si>
  <si>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</si>
  <si>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</si>
  <si>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</si>
  <si>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</si>
  <si>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</si>
  <si>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</si>
  <si>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</si>
  <si>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</si>
  <si>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</si>
  <si>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</si>
  <si>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</si>
  <si>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</si>
  <si>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</si>
  <si>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</si>
  <si>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</si>
  <si>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</si>
  <si>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</si>
  <si>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</si>
  <si>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</si>
  <si>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</si>
  <si>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</si>
  <si>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</si>
  <si>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</si>
  <si>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</si>
  <si>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</si>
  <si>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</si>
  <si>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</si>
  <si>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</si>
  <si>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</si>
  <si>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</si>
  <si>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</si>
  <si>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</si>
  <si>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</si>
  <si>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</si>
  <si>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</si>
  <si>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</si>
  <si>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</si>
  <si>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</si>
  <si>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</si>
  <si>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</si>
  <si>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</si>
  <si>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</si>
  <si>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</si>
  <si>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</si>
  <si>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</si>
  <si>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</si>
  <si>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</si>
  <si>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</si>
  <si>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</si>
  <si>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</si>
  <si>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</si>
  <si>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</si>
  <si>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</si>
  <si>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</si>
  <si>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</si>
  <si>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</si>
  <si>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</si>
  <si>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</si>
  <si>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</si>
  <si>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</si>
  <si>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</si>
  <si>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</si>
  <si>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</si>
  <si>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</si>
  <si>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</si>
  <si>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</si>
  <si>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</si>
  <si>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</si>
  <si>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</si>
  <si>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</si>
  <si>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</si>
  <si>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</si>
  <si>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</si>
  <si>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</si>
  <si>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</si>
  <si>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</si>
  <si>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</si>
  <si>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</si>
  <si>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</si>
  <si>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</si>
  <si>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</si>
  <si>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</si>
  <si>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</si>
  <si>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</si>
  <si>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</si>
  <si>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</si>
  <si>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</si>
  <si>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</si>
  <si>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</si>
  <si>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</si>
  <si>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</si>
  <si>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</si>
  <si>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</si>
  <si>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</si>
  <si>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</si>
  <si>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</si>
  <si>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</si>
  <si>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</si>
  <si>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</si>
  <si>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</si>
  <si>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</si>
  <si>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</si>
  <si>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</si>
  <si>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</si>
  <si>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</si>
  <si>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</si>
  <si>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</si>
  <si>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</si>
  <si>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</si>
  <si>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</si>
  <si>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</si>
  <si>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</si>
  <si>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</si>
  <si>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</si>
  <si>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</si>
  <si>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</si>
  <si>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</si>
  <si>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</si>
  <si>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</si>
  <si>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</si>
  <si>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</si>
  <si>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</si>
  <si>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</si>
  <si>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</si>
  <si>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</si>
  <si>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</si>
  <si>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</si>
  <si>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</si>
  <si>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</si>
  <si>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</si>
  <si>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</si>
  <si>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</si>
  <si>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</si>
  <si>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</si>
  <si>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</si>
  <si>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</si>
  <si>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</si>
  <si>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</si>
  <si>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</si>
  <si>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</si>
  <si>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</si>
  <si>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</si>
  <si>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</si>
  <si>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</si>
  <si>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</si>
  <si>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</si>
  <si>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</si>
  <si>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</si>
  <si>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</si>
  <si>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</si>
  <si>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</si>
  <si>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</si>
  <si>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</si>
  <si>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</si>
  <si>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</si>
  <si>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</si>
  <si>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</si>
  <si>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</si>
  <si>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</si>
  <si>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</si>
  <si>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</si>
  <si>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</si>
  <si>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</si>
  <si>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</si>
  <si>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</si>
  <si>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</si>
  <si>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</si>
  <si>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</si>
  <si>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</si>
  <si>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</si>
  <si>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</si>
  <si>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</si>
  <si>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</si>
  <si>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</si>
  <si>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</si>
  <si>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</si>
  <si>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</si>
  <si>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</si>
  <si>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</si>
  <si>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</si>
  <si>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</si>
  <si>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</si>
  <si>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</si>
  <si>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</si>
  <si>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</si>
  <si>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</si>
  <si>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</si>
  <si>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</si>
  <si>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</si>
  <si>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</si>
  <si>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</si>
  <si>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</si>
  <si>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</si>
  <si>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</si>
  <si>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</si>
  <si>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</si>
  <si>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</si>
  <si>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</si>
  <si>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</si>
  <si>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</si>
  <si>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</si>
  <si>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</si>
  <si>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</si>
  <si>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</si>
  <si>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</si>
  <si>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</si>
  <si>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</si>
  <si>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</si>
  <si>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</si>
  <si>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</si>
  <si>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</si>
  <si>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</si>
  <si>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</si>
  <si>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</si>
  <si>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</si>
  <si>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</si>
  <si>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</si>
  <si>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</si>
  <si>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</si>
  <si>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</si>
  <si>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</si>
  <si>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</si>
  <si>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</si>
  <si>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</si>
  <si>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</si>
  <si>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</si>
  <si>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</si>
  <si>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</si>
  <si>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</si>
  <si>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</si>
  <si>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</si>
  <si>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</si>
  <si>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</si>
  <si>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</si>
  <si>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</si>
  <si>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</si>
  <si>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</si>
  <si>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</si>
  <si>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</si>
  <si>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</si>
  <si>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</si>
  <si>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</si>
  <si>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</si>
  <si>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</si>
  <si>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</si>
  <si>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</si>
  <si>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</si>
  <si>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</si>
  <si>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</si>
  <si>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</si>
  <si>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</si>
  <si>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</si>
  <si>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</si>
  <si>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</si>
  <si>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</si>
  <si>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</si>
  <si>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</si>
  <si>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</si>
  <si>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</si>
  <si>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</si>
  <si>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</si>
  <si>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</si>
  <si>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</si>
  <si>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</si>
  <si>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</si>
  <si>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</si>
  <si>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</si>
  <si>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</si>
  <si>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</si>
  <si>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</si>
  <si>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</si>
  <si>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</si>
  <si>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</si>
  <si>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</si>
  <si>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</si>
  <si>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</si>
  <si>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</si>
  <si>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</si>
  <si>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</si>
  <si>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</si>
  <si>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</si>
  <si>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</si>
  <si>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</si>
  <si>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</si>
  <si>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</si>
  <si>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</si>
  <si>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</si>
  <si>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</si>
  <si>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</si>
  <si>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</si>
  <si>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</si>
  <si>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</si>
  <si>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</si>
  <si>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</si>
  <si>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</si>
  <si>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</si>
  <si>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</si>
  <si>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</si>
  <si>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</si>
  <si>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</si>
  <si>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</si>
  <si>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</si>
  <si>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</si>
  <si>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</si>
  <si>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</si>
  <si>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</si>
  <si>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</si>
  <si>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</si>
  <si>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</si>
  <si>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</si>
  <si>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</si>
  <si>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</si>
  <si>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</si>
  <si>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</si>
  <si>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</si>
  <si>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</si>
  <si>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</si>
  <si>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</si>
  <si>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</si>
  <si>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</si>
  <si>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</si>
  <si>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</si>
  <si>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</si>
  <si>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</si>
  <si>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</si>
  <si>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</si>
  <si>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</si>
  <si>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</si>
  <si>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TOTAL PERIODO 2021  JULIO</t>
  </si>
  <si>
    <t>Al 31/07/2021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</si>
</sst>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164" fontId="14" fillId="5" borderId="4" xfId="1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topLeftCell="A43" zoomScale="120" zoomScaleNormal="120" zoomScaleSheetLayoutView="100" workbookViewId="0">
      <selection activeCell="C45" sqref="C45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70" t="s">
        <v>0</v>
      </c>
      <c r="B1" s="70"/>
      <c r="C1" s="70"/>
      <c r="D1" s="70"/>
      <c r="E1" s="70"/>
    </row>
    <row r="2" spans="1:7" ht="18" x14ac:dyDescent="0.25">
      <c r="A2" s="71" t="s">
        <v>1</v>
      </c>
      <c r="B2" s="71"/>
      <c r="C2" s="71"/>
      <c r="D2" s="71"/>
      <c r="E2" s="71"/>
    </row>
    <row r="3" spans="1:7" ht="15.75" x14ac:dyDescent="0.25">
      <c r="A3" s="72" t="s">
        <v>2</v>
      </c>
      <c r="B3" s="72"/>
      <c r="C3" s="72"/>
      <c r="D3" s="72"/>
      <c r="E3" s="72"/>
    </row>
    <row r="4" spans="1:7" x14ac:dyDescent="0.25">
      <c r="A4" s="73" t="s">
        <v>264</v>
      </c>
      <c r="B4" s="73"/>
      <c r="C4" s="73"/>
      <c r="D4" s="73"/>
      <c r="E4" s="73"/>
    </row>
    <row r="5" spans="1:7" x14ac:dyDescent="0.25">
      <c r="A5" s="73" t="s">
        <v>3</v>
      </c>
      <c r="B5" s="73"/>
      <c r="C5" s="73"/>
      <c r="D5" s="73"/>
      <c r="E5" s="73"/>
    </row>
    <row r="6" spans="1:7" x14ac:dyDescent="0.25">
      <c r="A6" s="74">
        <v>2021</v>
      </c>
      <c r="B6" s="74"/>
      <c r="C6" s="74"/>
      <c r="D6" s="74"/>
      <c r="E6" s="74"/>
    </row>
    <row r="8" spans="1:7" ht="39" customHeight="1" x14ac:dyDescent="0.25">
      <c r="A8" s="25" t="s">
        <v>260</v>
      </c>
      <c r="B8" s="68"/>
      <c r="C8" s="69"/>
      <c r="D8" s="3" t="s">
        <v>366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881442877.03999984</v>
      </c>
      <c r="E9" s="6">
        <f>+E15</f>
        <v>881442877.03999984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463381706.50999999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417207826.55000001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403175.67999999999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450168.3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881442877.03999984</v>
      </c>
    </row>
    <row r="16" spans="1:7" x14ac:dyDescent="0.25">
      <c r="A16" s="11"/>
      <c r="B16" s="11"/>
      <c r="C16" s="5" t="s">
        <v>19</v>
      </c>
      <c r="D16" s="35">
        <f>+D17+D40+D93+D146+D159+D176</f>
        <v>56636973.410000004</v>
      </c>
      <c r="E16" s="35">
        <f>+D16</f>
        <v>56636973.410000004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43756815.509999998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20107692.870000001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5921000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/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/>
      <c r="E25" s="58"/>
    </row>
    <row r="26" spans="1:9" x14ac:dyDescent="0.25">
      <c r="A26" s="10"/>
      <c r="B26" s="10">
        <v>11504</v>
      </c>
      <c r="C26" s="8" t="s">
        <v>27</v>
      </c>
      <c r="D26" s="58"/>
      <c r="E26" s="58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58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58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1114000</v>
      </c>
      <c r="E30" s="58"/>
    </row>
    <row r="31" spans="1:9" x14ac:dyDescent="0.25">
      <c r="A31" s="10" t="s">
        <v>177</v>
      </c>
      <c r="B31" s="10">
        <v>12206</v>
      </c>
      <c r="C31" s="8" t="s">
        <v>32</v>
      </c>
      <c r="D31" s="58">
        <v>7566153.0700000003</v>
      </c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>
        <v>5132828</v>
      </c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1820124.5</v>
      </c>
      <c r="E37" s="58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1848036.7</v>
      </c>
      <c r="E38" s="58"/>
    </row>
    <row r="39" spans="1:5" ht="30" x14ac:dyDescent="0.25">
      <c r="A39" s="10"/>
      <c r="B39" s="10">
        <v>15301</v>
      </c>
      <c r="C39" s="8" t="s">
        <v>38</v>
      </c>
      <c r="D39" s="58">
        <v>246980.37</v>
      </c>
      <c r="E39" s="58"/>
    </row>
    <row r="40" spans="1:5" x14ac:dyDescent="0.25">
      <c r="A40" s="11"/>
      <c r="B40" s="11">
        <v>2</v>
      </c>
      <c r="C40" s="5" t="s">
        <v>39</v>
      </c>
      <c r="D40" s="12">
        <f>SUM(D41:D92)</f>
        <v>11630407.550000001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67">
        <v>17335</v>
      </c>
      <c r="E41" s="58"/>
    </row>
    <row r="42" spans="1:5" x14ac:dyDescent="0.25">
      <c r="A42" s="10" t="s">
        <v>183</v>
      </c>
      <c r="B42" s="10">
        <v>21301</v>
      </c>
      <c r="C42" s="8" t="s">
        <v>41</v>
      </c>
      <c r="D42" s="58"/>
      <c r="E42" s="58"/>
    </row>
    <row r="43" spans="1:5" x14ac:dyDescent="0.25">
      <c r="A43" s="10" t="s">
        <v>184</v>
      </c>
      <c r="B43" s="10">
        <v>21401</v>
      </c>
      <c r="C43" s="8" t="s">
        <v>42</v>
      </c>
      <c r="D43" s="58">
        <v>1850</v>
      </c>
      <c r="E43" s="58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298843.67</v>
      </c>
      <c r="E44" s="58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1785138.36</v>
      </c>
      <c r="E45" s="58"/>
    </row>
    <row r="46" spans="1:5" x14ac:dyDescent="0.25">
      <c r="A46" s="10" t="s">
        <v>187</v>
      </c>
      <c r="B46" s="10">
        <v>21701</v>
      </c>
      <c r="C46" s="8" t="s">
        <v>45</v>
      </c>
      <c r="D46" s="58">
        <v>39186</v>
      </c>
      <c r="E46" s="58"/>
    </row>
    <row r="47" spans="1:5" x14ac:dyDescent="0.25">
      <c r="A47" s="10" t="s">
        <v>188</v>
      </c>
      <c r="B47" s="10">
        <v>21801</v>
      </c>
      <c r="C47" s="8" t="s">
        <v>46</v>
      </c>
      <c r="D47" s="58">
        <v>8544</v>
      </c>
      <c r="E47" s="58"/>
    </row>
    <row r="48" spans="1:5" x14ac:dyDescent="0.25">
      <c r="A48" s="10" t="s">
        <v>189</v>
      </c>
      <c r="B48" s="10">
        <v>22101</v>
      </c>
      <c r="C48" s="8" t="s">
        <v>47</v>
      </c>
      <c r="D48" s="58">
        <v>57475.44</v>
      </c>
      <c r="E48" s="58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708</v>
      </c>
      <c r="E49" s="58"/>
    </row>
    <row r="50" spans="1:5" x14ac:dyDescent="0.25">
      <c r="A50" s="10" t="s">
        <v>191</v>
      </c>
      <c r="B50" s="10">
        <v>23101</v>
      </c>
      <c r="C50" s="8" t="s">
        <v>49</v>
      </c>
      <c r="D50" s="58">
        <v>117633</v>
      </c>
      <c r="E50" s="58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58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58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58"/>
    </row>
    <row r="54" spans="1:5" x14ac:dyDescent="0.25">
      <c r="A54" s="10" t="s">
        <v>195</v>
      </c>
      <c r="B54" s="10">
        <v>24401</v>
      </c>
      <c r="C54" s="8" t="s">
        <v>53</v>
      </c>
      <c r="D54" s="58">
        <v>1450</v>
      </c>
      <c r="E54" s="58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561695.15</v>
      </c>
      <c r="E55" s="58"/>
    </row>
    <row r="56" spans="1:5" x14ac:dyDescent="0.25">
      <c r="A56" s="10"/>
      <c r="B56" s="10">
        <v>25302</v>
      </c>
      <c r="C56" s="8" t="s">
        <v>55</v>
      </c>
      <c r="D56" s="58"/>
      <c r="E56" s="58"/>
    </row>
    <row r="57" spans="1:5" x14ac:dyDescent="0.25">
      <c r="A57" s="10"/>
      <c r="B57" s="10">
        <v>25303</v>
      </c>
      <c r="C57" s="8" t="s">
        <v>56</v>
      </c>
      <c r="D57" s="58"/>
      <c r="E57" s="58"/>
    </row>
    <row r="58" spans="1:5" ht="30" x14ac:dyDescent="0.25">
      <c r="A58" s="10"/>
      <c r="B58" s="10">
        <v>25304</v>
      </c>
      <c r="C58" s="8" t="s">
        <v>57</v>
      </c>
      <c r="D58" s="58"/>
      <c r="E58" s="58"/>
    </row>
    <row r="59" spans="1:5" ht="30" x14ac:dyDescent="0.25">
      <c r="A59" s="10" t="s">
        <v>197</v>
      </c>
      <c r="B59" s="10">
        <v>25401</v>
      </c>
      <c r="C59" s="8" t="s">
        <v>58</v>
      </c>
      <c r="D59" s="58"/>
      <c r="E59" s="58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58"/>
      <c r="E61" s="58"/>
    </row>
    <row r="62" spans="1:5" x14ac:dyDescent="0.25">
      <c r="A62" s="10" t="s">
        <v>199</v>
      </c>
      <c r="B62" s="10">
        <v>26201</v>
      </c>
      <c r="C62" s="8" t="s">
        <v>61</v>
      </c>
      <c r="D62" s="58"/>
      <c r="E62" s="58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123980</v>
      </c>
      <c r="E63" s="58"/>
    </row>
    <row r="64" spans="1:5" x14ac:dyDescent="0.25">
      <c r="A64" s="10" t="s">
        <v>201</v>
      </c>
      <c r="B64" s="10">
        <v>27101</v>
      </c>
      <c r="C64" s="8" t="s">
        <v>63</v>
      </c>
      <c r="D64" s="58">
        <v>117884.36</v>
      </c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58"/>
      <c r="E65" s="9"/>
    </row>
    <row r="66" spans="1:5" x14ac:dyDescent="0.25">
      <c r="A66" s="10"/>
      <c r="B66" s="10">
        <v>27104</v>
      </c>
      <c r="C66" s="8" t="s">
        <v>302</v>
      </c>
      <c r="D66" s="58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58"/>
      <c r="E67" s="9"/>
    </row>
    <row r="68" spans="1:5" ht="30" x14ac:dyDescent="0.25">
      <c r="A68" s="10"/>
      <c r="B68" s="10">
        <v>27107</v>
      </c>
      <c r="C68" s="8" t="s">
        <v>66</v>
      </c>
      <c r="D68" s="58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58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58"/>
      <c r="E72" s="58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949925.96+52878.16</f>
        <v>1002804.12</v>
      </c>
      <c r="E73" s="58"/>
    </row>
    <row r="74" spans="1:5" ht="30" x14ac:dyDescent="0.25">
      <c r="A74" s="10"/>
      <c r="B74" s="10">
        <v>27208</v>
      </c>
      <c r="C74" s="8" t="s">
        <v>315</v>
      </c>
      <c r="D74" s="58"/>
      <c r="E74" s="58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58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58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58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58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139597.64000000001</v>
      </c>
      <c r="E79" s="58"/>
    </row>
    <row r="80" spans="1:5" x14ac:dyDescent="0.25">
      <c r="A80" s="10" t="s">
        <v>212</v>
      </c>
      <c r="B80" s="13">
        <v>28601</v>
      </c>
      <c r="C80" s="14" t="s">
        <v>77</v>
      </c>
      <c r="D80" s="58">
        <v>1574469.02</v>
      </c>
      <c r="E80" s="58"/>
    </row>
    <row r="81" spans="1:5" x14ac:dyDescent="0.25">
      <c r="A81" s="10"/>
      <c r="B81" s="10">
        <v>28602</v>
      </c>
      <c r="C81" s="8" t="s">
        <v>78</v>
      </c>
      <c r="D81" s="58"/>
      <c r="E81" s="58"/>
    </row>
    <row r="82" spans="1:5" ht="30" x14ac:dyDescent="0.25">
      <c r="A82" s="10"/>
      <c r="B82" s="10">
        <v>28701</v>
      </c>
      <c r="C82" s="8" t="s">
        <v>79</v>
      </c>
      <c r="D82" s="58"/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>
        <v>363562.5</v>
      </c>
      <c r="E84" s="9"/>
    </row>
    <row r="85" spans="1:5" x14ac:dyDescent="0.25">
      <c r="A85" s="10"/>
      <c r="B85" s="10">
        <v>28705</v>
      </c>
      <c r="C85" s="8" t="s">
        <v>82</v>
      </c>
      <c r="D85" s="58"/>
      <c r="E85" s="58"/>
    </row>
    <row r="86" spans="1:5" x14ac:dyDescent="0.25">
      <c r="A86" s="10" t="s">
        <v>213</v>
      </c>
      <c r="B86" s="10">
        <v>28706</v>
      </c>
      <c r="C86" s="8" t="s">
        <v>83</v>
      </c>
      <c r="D86" s="58">
        <v>40200</v>
      </c>
      <c r="E86" s="58"/>
    </row>
    <row r="87" spans="1:5" x14ac:dyDescent="0.25">
      <c r="A87" s="10" t="s">
        <v>214</v>
      </c>
      <c r="B87" s="10">
        <v>28801</v>
      </c>
      <c r="C87" s="8" t="s">
        <v>84</v>
      </c>
      <c r="D87" s="58">
        <v>9447.58</v>
      </c>
      <c r="E87" s="58"/>
    </row>
    <row r="88" spans="1:5" x14ac:dyDescent="0.25">
      <c r="A88" s="10"/>
      <c r="B88" s="10">
        <v>28802</v>
      </c>
      <c r="C88" s="8" t="s">
        <v>85</v>
      </c>
      <c r="D88" s="58"/>
      <c r="E88" s="58"/>
    </row>
    <row r="89" spans="1:5" x14ac:dyDescent="0.25">
      <c r="A89" s="10"/>
      <c r="B89" s="10">
        <v>28803</v>
      </c>
      <c r="C89" s="8" t="s">
        <v>85</v>
      </c>
      <c r="D89" s="58">
        <v>8240.25</v>
      </c>
      <c r="E89" s="58"/>
    </row>
    <row r="90" spans="1:5" x14ac:dyDescent="0.25">
      <c r="A90" s="10"/>
      <c r="B90" s="10">
        <v>28804</v>
      </c>
      <c r="C90" s="8" t="s">
        <v>85</v>
      </c>
      <c r="D90" s="58">
        <v>467.16</v>
      </c>
      <c r="E90" s="58"/>
    </row>
    <row r="91" spans="1:5" x14ac:dyDescent="0.25">
      <c r="A91" s="10"/>
      <c r="B91" s="10">
        <v>29101</v>
      </c>
      <c r="C91" s="8" t="s">
        <v>323</v>
      </c>
      <c r="D91" s="58"/>
      <c r="E91" s="58"/>
    </row>
    <row r="92" spans="1:5" x14ac:dyDescent="0.25">
      <c r="A92" s="10"/>
      <c r="B92" s="10">
        <v>29201</v>
      </c>
      <c r="C92" s="8" t="s">
        <v>265</v>
      </c>
      <c r="D92" s="58">
        <v>5359896.3</v>
      </c>
      <c r="E92" s="9"/>
    </row>
    <row r="93" spans="1:5" x14ac:dyDescent="0.25">
      <c r="A93" s="11"/>
      <c r="B93" s="11">
        <v>3</v>
      </c>
      <c r="C93" s="5" t="s">
        <v>86</v>
      </c>
      <c r="D93" s="63">
        <f>SUM(D94:D145)</f>
        <v>449803.99</v>
      </c>
      <c r="E93" s="63"/>
    </row>
    <row r="94" spans="1:5" x14ac:dyDescent="0.25">
      <c r="A94" s="10" t="s">
        <v>215</v>
      </c>
      <c r="B94" s="13">
        <v>31101</v>
      </c>
      <c r="C94" s="14" t="s">
        <v>87</v>
      </c>
      <c r="D94" s="58">
        <f>157920.4+55448.66</f>
        <v>213369.06</v>
      </c>
      <c r="E94" s="58"/>
    </row>
    <row r="95" spans="1:5" x14ac:dyDescent="0.25">
      <c r="A95" s="10" t="s">
        <v>216</v>
      </c>
      <c r="B95" s="10">
        <v>31303</v>
      </c>
      <c r="C95" s="8" t="s">
        <v>316</v>
      </c>
      <c r="D95" s="58"/>
      <c r="E95" s="58"/>
    </row>
    <row r="96" spans="1:5" x14ac:dyDescent="0.25">
      <c r="A96" s="10" t="s">
        <v>217</v>
      </c>
      <c r="B96" s="10">
        <v>31401</v>
      </c>
      <c r="C96" s="8" t="s">
        <v>88</v>
      </c>
      <c r="D96" s="58"/>
      <c r="E96" s="58"/>
    </row>
    <row r="97" spans="1:5" x14ac:dyDescent="0.25">
      <c r="A97" s="10" t="s">
        <v>218</v>
      </c>
      <c r="B97" s="10">
        <v>32101</v>
      </c>
      <c r="C97" s="8" t="s">
        <v>89</v>
      </c>
      <c r="D97" s="58"/>
      <c r="E97" s="58"/>
    </row>
    <row r="98" spans="1:5" x14ac:dyDescent="0.25">
      <c r="A98" s="10" t="s">
        <v>219</v>
      </c>
      <c r="B98" s="10">
        <v>32201</v>
      </c>
      <c r="C98" s="8" t="s">
        <v>90</v>
      </c>
      <c r="D98" s="58"/>
      <c r="E98" s="58"/>
    </row>
    <row r="99" spans="1:5" x14ac:dyDescent="0.25">
      <c r="A99" s="10" t="s">
        <v>220</v>
      </c>
      <c r="B99" s="10">
        <v>32301</v>
      </c>
      <c r="C99" s="8" t="s">
        <v>91</v>
      </c>
      <c r="D99" s="58"/>
      <c r="E99" s="58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58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58"/>
    </row>
    <row r="102" spans="1:5" x14ac:dyDescent="0.25">
      <c r="A102" s="10" t="s">
        <v>223</v>
      </c>
      <c r="B102" s="10">
        <v>33201</v>
      </c>
      <c r="C102" s="8" t="s">
        <v>94</v>
      </c>
      <c r="D102" s="58">
        <v>20271.560000000001</v>
      </c>
      <c r="E102" s="58"/>
    </row>
    <row r="103" spans="1:5" x14ac:dyDescent="0.25">
      <c r="A103" s="10" t="s">
        <v>224</v>
      </c>
      <c r="B103" s="10">
        <v>33301</v>
      </c>
      <c r="C103" s="8" t="s">
        <v>95</v>
      </c>
      <c r="D103" s="58">
        <v>161</v>
      </c>
      <c r="E103" s="58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58"/>
    </row>
    <row r="105" spans="1:5" x14ac:dyDescent="0.25">
      <c r="A105" s="10" t="s">
        <v>226</v>
      </c>
      <c r="B105" s="10">
        <v>33601</v>
      </c>
      <c r="C105" s="8" t="s">
        <v>97</v>
      </c>
      <c r="D105" s="58"/>
      <c r="E105" s="58"/>
    </row>
    <row r="106" spans="1:5" x14ac:dyDescent="0.25">
      <c r="A106" s="10" t="s">
        <v>227</v>
      </c>
      <c r="B106" s="10">
        <v>34101</v>
      </c>
      <c r="C106" s="8" t="s">
        <v>98</v>
      </c>
      <c r="D106" s="58"/>
      <c r="E106" s="58"/>
    </row>
    <row r="107" spans="1:5" x14ac:dyDescent="0.25">
      <c r="A107" s="10" t="s">
        <v>228</v>
      </c>
      <c r="B107" s="10">
        <v>35101</v>
      </c>
      <c r="C107" s="8" t="s">
        <v>99</v>
      </c>
      <c r="D107" s="58"/>
      <c r="E107" s="58"/>
    </row>
    <row r="108" spans="1:5" x14ac:dyDescent="0.25">
      <c r="A108" s="10" t="s">
        <v>229</v>
      </c>
      <c r="B108" s="10">
        <v>35201</v>
      </c>
      <c r="C108" s="8" t="s">
        <v>100</v>
      </c>
      <c r="D108" s="58"/>
      <c r="E108" s="58"/>
    </row>
    <row r="109" spans="1:5" x14ac:dyDescent="0.25">
      <c r="A109" s="10" t="s">
        <v>230</v>
      </c>
      <c r="B109" s="10">
        <v>35301</v>
      </c>
      <c r="C109" s="8" t="s">
        <v>101</v>
      </c>
      <c r="D109" s="58"/>
      <c r="E109" s="58"/>
    </row>
    <row r="110" spans="1:5" x14ac:dyDescent="0.25">
      <c r="A110" s="10" t="s">
        <v>231</v>
      </c>
      <c r="B110" s="10">
        <v>35401</v>
      </c>
      <c r="C110" s="8" t="s">
        <v>102</v>
      </c>
      <c r="D110" s="58">
        <v>2950</v>
      </c>
      <c r="E110" s="58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975.7</v>
      </c>
      <c r="E111" s="58"/>
    </row>
    <row r="112" spans="1:5" x14ac:dyDescent="0.25">
      <c r="A112" s="10" t="s">
        <v>233</v>
      </c>
      <c r="B112" s="10">
        <v>36101</v>
      </c>
      <c r="C112" s="8" t="s">
        <v>104</v>
      </c>
      <c r="D112" s="58"/>
      <c r="E112" s="58"/>
    </row>
    <row r="113" spans="1:9" x14ac:dyDescent="0.25">
      <c r="A113" s="10"/>
      <c r="B113" s="10">
        <v>36102</v>
      </c>
      <c r="C113" s="8" t="s">
        <v>311</v>
      </c>
      <c r="D113" s="58"/>
      <c r="E113" s="58"/>
    </row>
    <row r="114" spans="1:9" x14ac:dyDescent="0.25">
      <c r="A114" s="10" t="s">
        <v>234</v>
      </c>
      <c r="B114" s="10">
        <v>36104</v>
      </c>
      <c r="C114" s="8" t="s">
        <v>105</v>
      </c>
      <c r="D114" s="58"/>
      <c r="E114" s="58"/>
    </row>
    <row r="115" spans="1:9" x14ac:dyDescent="0.25">
      <c r="A115" s="10" t="s">
        <v>235</v>
      </c>
      <c r="B115" s="10">
        <v>36201</v>
      </c>
      <c r="C115" s="8" t="s">
        <v>106</v>
      </c>
      <c r="D115" s="58"/>
      <c r="E115" s="58"/>
    </row>
    <row r="116" spans="1:9" x14ac:dyDescent="0.25">
      <c r="A116" s="10" t="s">
        <v>236</v>
      </c>
      <c r="B116" s="10">
        <v>36202</v>
      </c>
      <c r="C116" s="8" t="s">
        <v>107</v>
      </c>
      <c r="D116" s="58"/>
      <c r="E116" s="58"/>
    </row>
    <row r="117" spans="1:9" x14ac:dyDescent="0.25">
      <c r="A117" s="10" t="s">
        <v>237</v>
      </c>
      <c r="B117" s="10">
        <v>36203</v>
      </c>
      <c r="C117" s="8" t="s">
        <v>108</v>
      </c>
      <c r="D117" s="58"/>
      <c r="E117" s="58"/>
    </row>
    <row r="118" spans="1:9" x14ac:dyDescent="0.25">
      <c r="A118" s="10" t="s">
        <v>238</v>
      </c>
      <c r="B118" s="10">
        <v>36301</v>
      </c>
      <c r="C118" s="8" t="s">
        <v>109</v>
      </c>
      <c r="D118" s="58"/>
      <c r="E118" s="58"/>
    </row>
    <row r="119" spans="1:9" x14ac:dyDescent="0.25">
      <c r="A119" s="10"/>
      <c r="B119" s="10">
        <v>36302</v>
      </c>
      <c r="C119" s="8" t="s">
        <v>107</v>
      </c>
      <c r="D119" s="58"/>
      <c r="E119" s="58"/>
    </row>
    <row r="120" spans="1:9" x14ac:dyDescent="0.25">
      <c r="A120" s="10" t="s">
        <v>239</v>
      </c>
      <c r="B120" s="10">
        <v>36303</v>
      </c>
      <c r="C120" s="8" t="s">
        <v>110</v>
      </c>
      <c r="D120" s="58"/>
      <c r="E120" s="58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4894.53</v>
      </c>
      <c r="E121" s="58"/>
    </row>
    <row r="122" spans="1:9" s="1" customFormat="1" x14ac:dyDescent="0.25">
      <c r="A122" s="10" t="s">
        <v>240</v>
      </c>
      <c r="B122" s="10">
        <v>36306</v>
      </c>
      <c r="C122" s="8" t="s">
        <v>362</v>
      </c>
      <c r="D122" s="58">
        <v>85</v>
      </c>
      <c r="E122" s="58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/>
      <c r="E123" s="58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58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58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58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58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>
        <v>1500</v>
      </c>
      <c r="E128" s="58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1250</v>
      </c>
      <c r="E129" s="58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>
        <v>177</v>
      </c>
      <c r="E130" s="58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/>
      <c r="E131" s="58"/>
      <c r="G131"/>
      <c r="H131"/>
      <c r="I131"/>
    </row>
    <row r="132" spans="1:9" s="1" customFormat="1" x14ac:dyDescent="0.25">
      <c r="A132" s="10" t="s">
        <v>247</v>
      </c>
      <c r="B132" s="10">
        <v>37203</v>
      </c>
      <c r="C132" s="8" t="s">
        <v>120</v>
      </c>
      <c r="D132" s="58">
        <v>1331.34</v>
      </c>
      <c r="E132" s="58"/>
      <c r="G132"/>
      <c r="H132"/>
      <c r="I132"/>
    </row>
    <row r="133" spans="1:9" s="1" customFormat="1" x14ac:dyDescent="0.25">
      <c r="A133" s="10" t="s">
        <v>246</v>
      </c>
      <c r="B133" s="10">
        <v>37205</v>
      </c>
      <c r="C133" s="8" t="s">
        <v>119</v>
      </c>
      <c r="D133" s="58">
        <v>265</v>
      </c>
      <c r="E133" s="58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58"/>
      <c r="E134" s="58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798.02</v>
      </c>
      <c r="E135" s="58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743.9</v>
      </c>
      <c r="E136" s="58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f>193187.78+6787.1</f>
        <v>199974.88</v>
      </c>
      <c r="E137" s="58"/>
      <c r="G137"/>
      <c r="H137"/>
      <c r="I137"/>
    </row>
    <row r="138" spans="1:9" s="1" customFormat="1" ht="30" x14ac:dyDescent="0.25">
      <c r="A138" s="10"/>
      <c r="B138" s="56">
        <v>39301</v>
      </c>
      <c r="C138" s="57" t="s">
        <v>361</v>
      </c>
      <c r="D138" s="58"/>
      <c r="E138" s="58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>
        <v>431</v>
      </c>
      <c r="E139" s="58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626</v>
      </c>
      <c r="E140" s="58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/>
      <c r="E141" s="58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/>
      <c r="E142" s="58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58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/>
      <c r="E144" s="58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58"/>
      <c r="E145" s="58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63">
        <f>SUM(D147:D157)</f>
        <v>0</v>
      </c>
      <c r="E146" s="63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58"/>
      <c r="E147" s="58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58"/>
      <c r="E148" s="58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/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824805903.62999988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/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0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/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0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824805903.62999988</v>
      </c>
      <c r="E168" s="20">
        <f>+E166</f>
        <v>0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SUM(D177:D198)</f>
        <v>799946.36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58">
        <v>799946.36</v>
      </c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58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58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58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/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58"/>
      <c r="E182" s="22"/>
      <c r="G182"/>
      <c r="H182"/>
      <c r="I182"/>
    </row>
    <row r="183" spans="1:9" s="1" customFormat="1" x14ac:dyDescent="0.25">
      <c r="A183" s="29"/>
      <c r="B183" s="10">
        <v>63201</v>
      </c>
      <c r="C183" s="8" t="s">
        <v>364</v>
      </c>
      <c r="D183" s="58"/>
      <c r="E183" s="22"/>
      <c r="G183"/>
      <c r="H183"/>
      <c r="I183"/>
    </row>
    <row r="184" spans="1:9" s="1" customFormat="1" ht="30" x14ac:dyDescent="0.25">
      <c r="A184" s="29"/>
      <c r="B184" s="10">
        <v>63401</v>
      </c>
      <c r="C184" s="8" t="s">
        <v>365</v>
      </c>
      <c r="D184" s="58"/>
      <c r="E184" s="22"/>
      <c r="G184"/>
      <c r="H184"/>
      <c r="I184"/>
    </row>
    <row r="185" spans="1:9" s="1" customFormat="1" x14ac:dyDescent="0.25">
      <c r="A185" s="29">
        <v>1206010003</v>
      </c>
      <c r="B185" s="10">
        <v>64101</v>
      </c>
      <c r="C185" s="8" t="s">
        <v>152</v>
      </c>
      <c r="D185" s="58"/>
      <c r="E185" s="22"/>
      <c r="G185"/>
      <c r="H185"/>
      <c r="I185"/>
    </row>
    <row r="186" spans="1:9" s="1" customFormat="1" x14ac:dyDescent="0.25">
      <c r="A186" s="29"/>
      <c r="B186" s="10">
        <v>64601</v>
      </c>
      <c r="C186" s="8" t="s">
        <v>363</v>
      </c>
      <c r="D186" s="58"/>
      <c r="E186" s="22"/>
      <c r="G186"/>
      <c r="H186"/>
      <c r="I186"/>
    </row>
    <row r="187" spans="1:9" s="1" customFormat="1" x14ac:dyDescent="0.25">
      <c r="A187" s="29"/>
      <c r="B187" s="56">
        <v>64701</v>
      </c>
      <c r="C187" s="57" t="s">
        <v>360</v>
      </c>
      <c r="D187" s="58"/>
      <c r="E187" s="22"/>
      <c r="G187"/>
      <c r="H187"/>
      <c r="I187"/>
    </row>
    <row r="188" spans="1:9" s="1" customFormat="1" x14ac:dyDescent="0.25">
      <c r="A188" s="29">
        <v>1206010003</v>
      </c>
      <c r="B188" s="56">
        <v>64801</v>
      </c>
      <c r="C188" s="57" t="s">
        <v>153</v>
      </c>
      <c r="D188" s="58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65201</v>
      </c>
      <c r="C189" s="8" t="s">
        <v>154</v>
      </c>
      <c r="D189" s="58"/>
      <c r="E189" s="22"/>
      <c r="G189"/>
      <c r="H189"/>
      <c r="I189"/>
    </row>
    <row r="190" spans="1:9" s="1" customFormat="1" x14ac:dyDescent="0.25">
      <c r="A190" s="29">
        <v>1206010001</v>
      </c>
      <c r="B190" s="10">
        <v>65401</v>
      </c>
      <c r="C190" s="8" t="s">
        <v>155</v>
      </c>
      <c r="D190" s="58"/>
      <c r="E190" s="22"/>
      <c r="G190"/>
      <c r="H190"/>
      <c r="I190"/>
    </row>
    <row r="191" spans="1:9" s="1" customFormat="1" x14ac:dyDescent="0.25">
      <c r="A191" s="29">
        <v>1206010006</v>
      </c>
      <c r="B191" s="10">
        <v>65501</v>
      </c>
      <c r="C191" s="8" t="s">
        <v>156</v>
      </c>
      <c r="D191" s="58"/>
      <c r="E191" s="22"/>
      <c r="G191"/>
      <c r="H191"/>
      <c r="I191"/>
    </row>
    <row r="192" spans="1:9" s="1" customFormat="1" x14ac:dyDescent="0.25">
      <c r="A192" s="29">
        <v>1206010001</v>
      </c>
      <c r="B192" s="10">
        <v>65601</v>
      </c>
      <c r="C192" s="8" t="s">
        <v>157</v>
      </c>
      <c r="D192" s="58"/>
      <c r="E192" s="22"/>
      <c r="G192"/>
      <c r="H192"/>
      <c r="I192"/>
    </row>
    <row r="193" spans="1:9" s="1" customFormat="1" x14ac:dyDescent="0.25">
      <c r="A193" s="29">
        <v>1206010008</v>
      </c>
      <c r="B193" s="10">
        <v>65701</v>
      </c>
      <c r="C193" s="8" t="s">
        <v>5</v>
      </c>
      <c r="D193" s="58"/>
      <c r="E193" s="22"/>
      <c r="G193"/>
      <c r="H193"/>
      <c r="I193"/>
    </row>
    <row r="194" spans="1:9" s="1" customFormat="1" x14ac:dyDescent="0.25">
      <c r="A194" s="29">
        <v>1206010001</v>
      </c>
      <c r="B194" s="10">
        <v>65801</v>
      </c>
      <c r="C194" s="8" t="s">
        <v>158</v>
      </c>
      <c r="D194" s="58"/>
      <c r="E194" s="22"/>
      <c r="G194"/>
      <c r="H194"/>
      <c r="I194"/>
    </row>
    <row r="195" spans="1:9" s="1" customFormat="1" x14ac:dyDescent="0.25">
      <c r="A195" s="29">
        <v>1206980001</v>
      </c>
      <c r="B195" s="10">
        <v>66201</v>
      </c>
      <c r="C195" s="8" t="s">
        <v>8</v>
      </c>
      <c r="D195" s="58"/>
      <c r="E195" s="22"/>
      <c r="G195"/>
      <c r="H195"/>
      <c r="I195"/>
    </row>
    <row r="196" spans="1:9" s="1" customFormat="1" x14ac:dyDescent="0.25">
      <c r="A196" s="29">
        <v>1208010003</v>
      </c>
      <c r="B196" s="10">
        <v>68301</v>
      </c>
      <c r="C196" s="8" t="s">
        <v>159</v>
      </c>
      <c r="D196" s="58"/>
      <c r="E196" s="22"/>
      <c r="G196"/>
      <c r="H196"/>
      <c r="I196"/>
    </row>
    <row r="197" spans="1:9" s="1" customFormat="1" x14ac:dyDescent="0.25">
      <c r="A197" s="29">
        <v>1206020002</v>
      </c>
      <c r="B197" s="10">
        <v>69201</v>
      </c>
      <c r="C197" s="8" t="s">
        <v>160</v>
      </c>
      <c r="D197" s="9"/>
      <c r="E197" s="22"/>
      <c r="G197"/>
      <c r="H197"/>
      <c r="I197"/>
    </row>
    <row r="198" spans="1:9" s="1" customFormat="1" x14ac:dyDescent="0.25">
      <c r="A198" s="29">
        <v>1206980004</v>
      </c>
      <c r="B198" s="10">
        <v>69502</v>
      </c>
      <c r="C198" s="8" t="s">
        <v>7</v>
      </c>
      <c r="D198" s="9"/>
      <c r="E198" s="22"/>
      <c r="G198"/>
      <c r="H198"/>
      <c r="I198"/>
    </row>
    <row r="199" spans="1:9" s="1" customFormat="1" x14ac:dyDescent="0.25">
      <c r="A199" s="30"/>
      <c r="B199" s="11">
        <v>7</v>
      </c>
      <c r="C199" s="5" t="s">
        <v>139</v>
      </c>
      <c r="D199" s="12">
        <f>SUM(D200:D201)</f>
        <v>0</v>
      </c>
      <c r="E199" s="28"/>
      <c r="G199"/>
      <c r="H199"/>
      <c r="I199"/>
    </row>
    <row r="200" spans="1:9" s="1" customFormat="1" ht="30" x14ac:dyDescent="0.25">
      <c r="A200" s="30" t="s">
        <v>262</v>
      </c>
      <c r="B200" s="13">
        <v>71201</v>
      </c>
      <c r="C200" s="14" t="s">
        <v>140</v>
      </c>
      <c r="D200" s="27"/>
      <c r="E200" s="28"/>
      <c r="G200"/>
      <c r="H200"/>
      <c r="I200"/>
    </row>
    <row r="201" spans="1:9" s="1" customFormat="1" x14ac:dyDescent="0.25">
      <c r="A201" s="30" t="s">
        <v>263</v>
      </c>
      <c r="B201" s="13">
        <v>71501</v>
      </c>
      <c r="C201" s="14" t="s">
        <v>141</v>
      </c>
      <c r="D201" s="27"/>
      <c r="E201" s="28"/>
      <c r="G201"/>
      <c r="H201"/>
      <c r="I201"/>
    </row>
    <row r="202" spans="1:9" s="1" customFormat="1" x14ac:dyDescent="0.25">
      <c r="A202" s="31"/>
      <c r="B202" s="11"/>
      <c r="C202" s="15"/>
      <c r="D202" s="6">
        <f>+D176+D199</f>
        <v>799946.36</v>
      </c>
      <c r="E202" s="21"/>
      <c r="G202"/>
      <c r="H202"/>
      <c r="I202"/>
    </row>
    <row r="203" spans="1:9" s="1" customFormat="1" x14ac:dyDescent="0.25">
      <c r="A203"/>
      <c r="B203"/>
      <c r="C203" s="2" t="s">
        <v>351</v>
      </c>
      <c r="E203" s="23"/>
      <c r="G203"/>
      <c r="H203"/>
      <c r="I203"/>
    </row>
    <row r="204" spans="1:9" s="1" customFormat="1" x14ac:dyDescent="0.25">
      <c r="A204"/>
      <c r="B204"/>
      <c r="C204" s="2" t="s">
        <v>9</v>
      </c>
      <c r="E204" s="23"/>
      <c r="G204"/>
      <c r="H204"/>
      <c r="I204"/>
    </row>
    <row r="205" spans="1:9" s="1" customFormat="1" x14ac:dyDescent="0.25">
      <c r="A205"/>
      <c r="B205"/>
      <c r="C205"/>
      <c r="D205"/>
      <c r="E205" s="24"/>
      <c r="G205"/>
      <c r="H205"/>
      <c r="I205"/>
    </row>
    <row r="206" spans="1:9" s="1" customFormat="1" x14ac:dyDescent="0.25">
      <c r="A206"/>
      <c r="B206"/>
      <c r="C206"/>
      <c r="D206"/>
      <c r="G206"/>
      <c r="H206"/>
      <c r="I206"/>
    </row>
    <row r="207" spans="1:9" s="1" customFormat="1" x14ac:dyDescent="0.25">
      <c r="A207"/>
      <c r="B207"/>
      <c r="C207"/>
      <c r="D207"/>
      <c r="G207"/>
      <c r="H207"/>
      <c r="I207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5"/>
  <sheetViews>
    <sheetView tabSelected="1" zoomScaleNormal="100" workbookViewId="0">
      <selection activeCell="A17" sqref="A1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</cols>
  <sheetData>
    <row r="1" spans="1:27" ht="18.75" x14ac:dyDescent="0.3">
      <c r="A1" s="75" t="s">
        <v>266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7" ht="15.75" x14ac:dyDescent="0.25">
      <c r="A2" s="76" t="s">
        <v>313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7" ht="15.7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t="s">
        <v>303</v>
      </c>
    </row>
    <row r="4" spans="1:27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7" x14ac:dyDescent="0.25">
      <c r="A5" t="s">
        <v>267</v>
      </c>
    </row>
    <row r="6" spans="1:27" x14ac:dyDescent="0.25">
      <c r="A6" t="s">
        <v>367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306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665999408.24000001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463381706.50999999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7382560.9900000002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1137164361.74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482236478.54000002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-144549137.47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-33462470.57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368906418.28000003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1506070780.02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3482749.37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3482749.37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0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3482749.37</v>
      </c>
      <c r="AD33" s="40"/>
    </row>
    <row r="35" spans="1:30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0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30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0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0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173537615.44</v>
      </c>
    </row>
    <row r="40" spans="1:30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1502588030.6499999</v>
      </c>
    </row>
    <row r="41" spans="1:30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1506070780.0199997</v>
      </c>
    </row>
    <row r="42" spans="1:30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0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0" x14ac:dyDescent="0.25">
      <c r="A44" s="37" t="s">
        <v>352</v>
      </c>
      <c r="G44" s="1">
        <f>+G41-G23</f>
        <v>0</v>
      </c>
    </row>
    <row r="45" spans="1:30" x14ac:dyDescent="0.25">
      <c r="A45" t="s">
        <v>353</v>
      </c>
    </row>
    <row r="48" spans="1:30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75" t="s">
        <v>266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5.75" x14ac:dyDescent="0.25">
      <c r="A2" s="76" t="s">
        <v>313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70" t="s">
        <v>0</v>
      </c>
      <c r="B1" s="70"/>
      <c r="C1" s="70"/>
      <c r="D1" s="70"/>
      <c r="E1" s="70"/>
    </row>
    <row r="2" spans="1:7" ht="18" x14ac:dyDescent="0.25">
      <c r="A2" s="71" t="s">
        <v>1</v>
      </c>
      <c r="B2" s="71"/>
      <c r="C2" s="71"/>
      <c r="D2" s="71"/>
      <c r="E2" s="71"/>
    </row>
    <row r="3" spans="1:7" ht="15.75" x14ac:dyDescent="0.25">
      <c r="A3" s="72" t="s">
        <v>2</v>
      </c>
      <c r="B3" s="72"/>
      <c r="C3" s="72"/>
      <c r="D3" s="72"/>
      <c r="E3" s="72"/>
    </row>
    <row r="4" spans="1:7" x14ac:dyDescent="0.25">
      <c r="A4" s="73" t="s">
        <v>264</v>
      </c>
      <c r="B4" s="73"/>
      <c r="C4" s="73"/>
      <c r="D4" s="73"/>
      <c r="E4" s="73"/>
    </row>
    <row r="5" spans="1:7" x14ac:dyDescent="0.25">
      <c r="A5" s="73" t="s">
        <v>3</v>
      </c>
      <c r="B5" s="73"/>
      <c r="C5" s="73"/>
      <c r="D5" s="73"/>
      <c r="E5" s="73"/>
    </row>
    <row r="6" spans="1:7" x14ac:dyDescent="0.25">
      <c r="A6" s="74">
        <v>2021</v>
      </c>
      <c r="B6" s="74"/>
      <c r="C6" s="74"/>
      <c r="D6" s="74"/>
      <c r="E6" s="74"/>
    </row>
    <row r="8" spans="1:7" ht="39" customHeight="1" x14ac:dyDescent="0.25">
      <c r="A8" s="25" t="s">
        <v>260</v>
      </c>
      <c r="B8" s="68"/>
      <c r="C8" s="69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Estado de Resultado Julio 21</vt:lpstr>
      <vt:lpstr>Balance General Julio 21</vt:lpstr>
      <vt:lpstr>Bsalance General Marzo</vt:lpstr>
      <vt:lpstr>estado de resultado  marzo</vt:lpstr>
      <vt:lpstr>Hoja1</vt:lpstr>
      <vt:lpstr>'estado de resultado  marzo'!Área_de_impresión</vt:lpstr>
      <vt:lpstr>'Estado de Resultado Julio 21'!Área_de_impresión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2021-08-05T13:02:41Z</cp:lastPrinted>
  <dcterms:created xsi:type="dcterms:W3CDTF">2018-04-03T17:21:59Z</dcterms:created>
  <dcterms:modified xsi:type="dcterms:W3CDTF">2024-09-03T19:45:06Z</dcterms:modified>
</cp:coreProperties>
</file>